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alentina.eftimie\Desktop\PARACLINIC 2026\AN 2026\IUNIE 2026\ALOCARE\SITE\"/>
    </mc:Choice>
  </mc:AlternateContent>
  <xr:revisionPtr revIDLastSave="0" documentId="8_{CB3EE568-0C2F-496D-9E0E-446A18589F6A}" xr6:coauthVersionLast="36" xr6:coauthVersionMax="36" xr10:uidLastSave="{00000000-0000-0000-0000-000000000000}"/>
  <bookViews>
    <workbookView xWindow="0" yWindow="0" windowWidth="28800" windowHeight="12225" activeTab="3" xr2:uid="{D204FD4C-5CC5-4068-BBEC-26666F7E8643}"/>
  </bookViews>
  <sheets>
    <sheet name="AHM" sheetId="1" r:id="rId1"/>
    <sheet name="TG" sheetId="2" r:id="rId2"/>
    <sheet name="PET-CT" sheetId="3" r:id="rId3"/>
    <sheet name="HG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4" l="1"/>
  <c r="H26" i="4"/>
  <c r="F26" i="4"/>
  <c r="D26" i="4"/>
  <c r="K25" i="4"/>
  <c r="L25" i="4" s="1"/>
  <c r="K24" i="4"/>
  <c r="L24" i="4" s="1"/>
  <c r="K23" i="4"/>
  <c r="L23" i="4" s="1"/>
  <c r="K22" i="4"/>
  <c r="L22" i="4" s="1"/>
  <c r="K21" i="4"/>
  <c r="E21" i="4"/>
  <c r="G21" i="4" s="1"/>
  <c r="L21" i="4" s="1"/>
  <c r="K20" i="4"/>
  <c r="E20" i="4"/>
  <c r="G20" i="4" s="1"/>
  <c r="K19" i="4"/>
  <c r="E19" i="4"/>
  <c r="G19" i="4" s="1"/>
  <c r="L19" i="4" s="1"/>
  <c r="K18" i="4"/>
  <c r="E18" i="4"/>
  <c r="G18" i="4" s="1"/>
  <c r="K17" i="4"/>
  <c r="E17" i="4"/>
  <c r="G17" i="4" s="1"/>
  <c r="L17" i="4" s="1"/>
  <c r="K16" i="4"/>
  <c r="E16" i="4"/>
  <c r="G16" i="4" s="1"/>
  <c r="L16" i="4" s="1"/>
  <c r="K15" i="4"/>
  <c r="G15" i="4"/>
  <c r="E15" i="4"/>
  <c r="K14" i="4"/>
  <c r="E14" i="4"/>
  <c r="G14" i="4" s="1"/>
  <c r="K13" i="4"/>
  <c r="E13" i="4"/>
  <c r="G13" i="4" s="1"/>
  <c r="L13" i="4" s="1"/>
  <c r="K12" i="4"/>
  <c r="E12" i="4"/>
  <c r="G12" i="4" s="1"/>
  <c r="L12" i="4" s="1"/>
  <c r="K11" i="4"/>
  <c r="E11" i="4"/>
  <c r="G11" i="4" s="1"/>
  <c r="K10" i="4"/>
  <c r="E10" i="4"/>
  <c r="G10" i="4" s="1"/>
  <c r="K9" i="4"/>
  <c r="E9" i="4"/>
  <c r="G9" i="4" s="1"/>
  <c r="L9" i="4" s="1"/>
  <c r="K8" i="4"/>
  <c r="E8" i="4"/>
  <c r="G8" i="4" s="1"/>
  <c r="L8" i="4" s="1"/>
  <c r="K7" i="4"/>
  <c r="G7" i="4"/>
  <c r="E7" i="4"/>
  <c r="E26" i="4" l="1"/>
  <c r="L20" i="4"/>
  <c r="L7" i="4"/>
  <c r="L11" i="4"/>
  <c r="L15" i="4"/>
  <c r="K26" i="4"/>
  <c r="L10" i="4"/>
  <c r="L14" i="4"/>
  <c r="L18" i="4"/>
  <c r="J26" i="4"/>
  <c r="G26" i="4"/>
  <c r="L26" i="4" l="1"/>
  <c r="I15" i="3" l="1"/>
  <c r="H15" i="3"/>
  <c r="F15" i="3"/>
  <c r="E15" i="3"/>
  <c r="D15" i="3"/>
  <c r="K14" i="3"/>
  <c r="G14" i="3"/>
  <c r="K13" i="3"/>
  <c r="L13" i="3" s="1"/>
  <c r="G13" i="3"/>
  <c r="K12" i="3"/>
  <c r="G12" i="3"/>
  <c r="K11" i="3"/>
  <c r="L11" i="3" s="1"/>
  <c r="G11" i="3"/>
  <c r="K10" i="3"/>
  <c r="G10" i="3"/>
  <c r="K9" i="3"/>
  <c r="L9" i="3" s="1"/>
  <c r="G9" i="3"/>
  <c r="J15" i="3"/>
  <c r="G8" i="3"/>
  <c r="G15" i="3" s="1"/>
  <c r="L14" i="3" l="1"/>
  <c r="L10" i="3"/>
  <c r="L12" i="3"/>
  <c r="K8" i="3"/>
  <c r="K15" i="3" l="1"/>
  <c r="L8" i="3"/>
  <c r="L15" i="3" s="1"/>
  <c r="K19" i="2" l="1"/>
  <c r="J19" i="2"/>
  <c r="H19" i="2"/>
  <c r="G19" i="2"/>
  <c r="F19" i="2"/>
  <c r="M18" i="2"/>
  <c r="I18" i="2"/>
  <c r="M17" i="2"/>
  <c r="N17" i="2" s="1"/>
  <c r="I17" i="2"/>
  <c r="M16" i="2"/>
  <c r="I16" i="2"/>
  <c r="M15" i="2"/>
  <c r="N15" i="2" s="1"/>
  <c r="I15" i="2"/>
  <c r="M14" i="2"/>
  <c r="I14" i="2"/>
  <c r="M13" i="2"/>
  <c r="N13" i="2" s="1"/>
  <c r="I13" i="2"/>
  <c r="M12" i="2"/>
  <c r="I12" i="2"/>
  <c r="M11" i="2"/>
  <c r="N11" i="2" s="1"/>
  <c r="I11" i="2"/>
  <c r="M10" i="2"/>
  <c r="I10" i="2"/>
  <c r="M9" i="2"/>
  <c r="N9" i="2" s="1"/>
  <c r="I9" i="2"/>
  <c r="L19" i="2"/>
  <c r="I8" i="2"/>
  <c r="I19" i="2" s="1"/>
  <c r="N10" i="2" l="1"/>
  <c r="N14" i="2"/>
  <c r="N18" i="2"/>
  <c r="N12" i="2"/>
  <c r="N16" i="2"/>
  <c r="M8" i="2"/>
  <c r="M19" i="2" l="1"/>
  <c r="N8" i="2"/>
  <c r="N19" i="2" s="1"/>
  <c r="N11" i="1" l="1"/>
  <c r="N13" i="1" s="1"/>
  <c r="N12" i="1"/>
  <c r="N10" i="1"/>
  <c r="M11" i="1"/>
  <c r="M12" i="1"/>
  <c r="M10" i="1"/>
  <c r="J13" i="1"/>
  <c r="H13" i="1"/>
  <c r="G13" i="1"/>
  <c r="F13" i="1"/>
  <c r="I12" i="1"/>
  <c r="I11" i="1"/>
  <c r="I10" i="1"/>
  <c r="M13" i="1" l="1"/>
  <c r="I13" i="1"/>
  <c r="L13" i="1"/>
</calcChain>
</file>

<file path=xl/sharedStrings.xml><?xml version="1.0" encoding="utf-8"?>
<sst xmlns="http://schemas.openxmlformats.org/spreadsheetml/2006/main" count="136" uniqueCount="95">
  <si>
    <t xml:space="preserve">  Subprogramul de diagnostic şi de monitorizare a afecţiunilor hematologice maligne prin imunofenotipare, </t>
  </si>
  <si>
    <t xml:space="preserve">    examen citogenetic şi/sau FISH şi examen de biologie moleculară Sindroame mieloproliferative cronice și Sindroame limfoproliferative cronice</t>
  </si>
  <si>
    <t>VALORI DE CONTRACT DUPA ALOCARE LUNA IUNIE 2026</t>
  </si>
  <si>
    <t>NT.CRT.</t>
  </si>
  <si>
    <t xml:space="preserve">NR. CONTR </t>
  </si>
  <si>
    <t>DENUMIRE FURNIZOR</t>
  </si>
  <si>
    <t>TRIM.I 2026</t>
  </si>
  <si>
    <t>PNO-0001</t>
  </si>
  <si>
    <t>PERSONAL GENETICS SRL</t>
  </si>
  <si>
    <t>PNO-0003</t>
  </si>
  <si>
    <t>MEDLIFE</t>
  </si>
  <si>
    <t>PNO-0005</t>
  </si>
  <si>
    <t>GRAL MEDICAL SRL</t>
  </si>
  <si>
    <t>TOTAL</t>
  </si>
  <si>
    <t>SEM. I 2026</t>
  </si>
  <si>
    <t>TRIM.II 2026</t>
  </si>
  <si>
    <t>Subprogramul național de testare genetică</t>
  </si>
  <si>
    <t>ALOCARE LUNA IUNIE 2026</t>
  </si>
  <si>
    <t>TIP</t>
  </si>
  <si>
    <t>SEM.I 2026</t>
  </si>
  <si>
    <t>TESTARE GENETICA</t>
  </si>
  <si>
    <t>PNO-0002</t>
  </si>
  <si>
    <t>ONCO TEAM DIAGNOSTIC SA</t>
  </si>
  <si>
    <t>PNO-0004</t>
  </si>
  <si>
    <t xml:space="preserve">CENTRUL MEDICAL UNIREA SRL </t>
  </si>
  <si>
    <t>PNO-0006</t>
  </si>
  <si>
    <t>PATHOTEAM DIAGNOSTIC SRL</t>
  </si>
  <si>
    <t>PNO-0007</t>
  </si>
  <si>
    <t>GENEKOR MEDICAL SRL</t>
  </si>
  <si>
    <t>PNO-0008</t>
  </si>
  <si>
    <t>CLINICA SANTE SRL</t>
  </si>
  <si>
    <t>PNO-0009</t>
  </si>
  <si>
    <t>SANADOR SRL</t>
  </si>
  <si>
    <t>PNO-0010</t>
  </si>
  <si>
    <t>SPITALUL COLTEA</t>
  </si>
  <si>
    <t>PNO-0011</t>
  </si>
  <si>
    <t>INCD "VICTOR BABES"</t>
  </si>
  <si>
    <t>PNO-0012</t>
  </si>
  <si>
    <t>INST ONCOLOGIC.ALEX TRESTIOREANU</t>
  </si>
  <si>
    <t>PROGRAMUL NATIONAL DE PET-CT</t>
  </si>
  <si>
    <t>PP1</t>
  </si>
  <si>
    <t>PET</t>
  </si>
  <si>
    <t>AFFIDEA ROMÂNIA SRL</t>
  </si>
  <si>
    <t>PP2</t>
  </si>
  <si>
    <t xml:space="preserve"> MNT HEALTHCARE EUROPE SRL</t>
  </si>
  <si>
    <t>HG0007</t>
  </si>
  <si>
    <t>PP3</t>
  </si>
  <si>
    <t>SPITALUL COLENTINA</t>
  </si>
  <si>
    <t>PP4</t>
  </si>
  <si>
    <t>GLOBAL MEDICAL ULTRA</t>
  </si>
  <si>
    <t>PP5</t>
  </si>
  <si>
    <t>CDT PROVITA</t>
  </si>
  <si>
    <t>PP6</t>
  </si>
  <si>
    <t xml:space="preserve">INSTITUTUL ONCOLOGIC “PROF DR. ALEXANDRU TREISTOREANU </t>
  </si>
  <si>
    <t>29.05.2026- VALORI CONTRACTE PET-CT DUPA ALOCARE LUNA IUNIE 2026</t>
  </si>
  <si>
    <t>HEMOGLOBINA GLICOZILATA</t>
  </si>
  <si>
    <t xml:space="preserve"> VALORI DE CONTRACT HG DUPA ALOCARE LUNA IUNIE  2026</t>
  </si>
  <si>
    <t>Nr.crt.</t>
  </si>
  <si>
    <t>CONTR. HG.</t>
  </si>
  <si>
    <t>DEN.FURNIZOR</t>
  </si>
  <si>
    <t>SANADOR S.R.L</t>
  </si>
  <si>
    <t>HG0017</t>
  </si>
  <si>
    <t>HG0023</t>
  </si>
  <si>
    <t>TINOS CLINIC</t>
  </si>
  <si>
    <t>HG 0025</t>
  </si>
  <si>
    <t>ALFA MEDICAL SERVICES SRL</t>
  </si>
  <si>
    <t>HG0026</t>
  </si>
  <si>
    <t>VALCRI MEDICAL SRL</t>
  </si>
  <si>
    <t>HG0027</t>
  </si>
  <si>
    <t>CRIS MEDICAL SRL</t>
  </si>
  <si>
    <t>HG0028</t>
  </si>
  <si>
    <t>CMI DR. STOICA MARIANA</t>
  </si>
  <si>
    <t>HG0031</t>
  </si>
  <si>
    <t>ANIMA SPECIALITY MEDICAL SERVICES SRL</t>
  </si>
  <si>
    <t>HG0032</t>
  </si>
  <si>
    <t>LABORATOARELE BIOCLINICA SRL</t>
  </si>
  <si>
    <t>HG0034</t>
  </si>
  <si>
    <t>CENTRUL MEDICAL UNIREA SRL</t>
  </si>
  <si>
    <t>HG0035</t>
  </si>
  <si>
    <t>CENTRUL MEDICAL POLIMED SRL</t>
  </si>
  <si>
    <t>HG0039</t>
  </si>
  <si>
    <t>EGO TEST LAB SRL</t>
  </si>
  <si>
    <t>HG0045</t>
  </si>
  <si>
    <t>CENTRUL MEDICAL AIDE-SANTE SRL</t>
  </si>
  <si>
    <t>HG0047</t>
  </si>
  <si>
    <t>SPITALUL CLINIC " N. MALAXA"</t>
  </si>
  <si>
    <t>HG0002/2023</t>
  </si>
  <si>
    <t>MEDILAB MEDICAL CENTER SRL</t>
  </si>
  <si>
    <t>HG0048</t>
  </si>
  <si>
    <t>HG0049</t>
  </si>
  <si>
    <t>SF ALEXANDRU</t>
  </si>
  <si>
    <t>HG0050</t>
  </si>
  <si>
    <t>DELTA HEALTH CARE</t>
  </si>
  <si>
    <t>HG0051</t>
  </si>
  <si>
    <t>IMUNOMEDICA PROVITA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</si>
</sst>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l_e_i_-;\-* #,##0.00\ _l_e_i_-;_-* &quot;-&quot;??\ _l_e_i_-;_-@_-"/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1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4" fontId="2" fillId="0" borderId="0" xfId="0" applyNumberFormat="1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14" fontId="4" fillId="0" borderId="0" xfId="0" applyNumberFormat="1" applyFont="1" applyFill="1" applyAlignment="1"/>
    <xf numFmtId="0" fontId="0" fillId="0" borderId="0" xfId="0" applyFill="1"/>
    <xf numFmtId="14" fontId="4" fillId="0" borderId="0" xfId="0" applyNumberFormat="1" applyFont="1" applyFill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5" fillId="0" borderId="2" xfId="0" applyFont="1" applyBorder="1"/>
    <xf numFmtId="0" fontId="0" fillId="0" borderId="1" xfId="0" applyBorder="1"/>
    <xf numFmtId="0" fontId="5" fillId="0" borderId="0" xfId="0" applyFont="1"/>
    <xf numFmtId="4" fontId="0" fillId="0" borderId="1" xfId="0" applyNumberFormat="1" applyBorder="1"/>
    <xf numFmtId="43" fontId="0" fillId="0" borderId="1" xfId="1" applyFont="1" applyBorder="1"/>
    <xf numFmtId="2" fontId="0" fillId="0" borderId="0" xfId="0" applyNumberFormat="1"/>
    <xf numFmtId="0" fontId="0" fillId="0" borderId="2" xfId="0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4" fontId="5" fillId="0" borderId="1" xfId="0" applyNumberFormat="1" applyFont="1" applyBorder="1"/>
    <xf numFmtId="43" fontId="5" fillId="0" borderId="1" xfId="1" applyFont="1" applyBorder="1"/>
    <xf numFmtId="43" fontId="0" fillId="0" borderId="0" xfId="0" applyNumberFormat="1"/>
    <xf numFmtId="4" fontId="0" fillId="0" borderId="0" xfId="0" applyNumberFormat="1"/>
    <xf numFmtId="43" fontId="0" fillId="0" borderId="1" xfId="1" applyNumberFormat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6" fillId="0" borderId="1" xfId="0" applyFont="1" applyBorder="1"/>
    <xf numFmtId="43" fontId="0" fillId="0" borderId="1" xfId="0" applyNumberFormat="1" applyBorder="1"/>
    <xf numFmtId="0" fontId="0" fillId="0" borderId="1" xfId="0" applyFont="1" applyBorder="1"/>
    <xf numFmtId="0" fontId="0" fillId="0" borderId="4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1" xfId="0" applyNumberFormat="1" applyFont="1" applyBorder="1"/>
    <xf numFmtId="43" fontId="0" fillId="0" borderId="0" xfId="0" applyNumberFormat="1" applyBorder="1"/>
    <xf numFmtId="0" fontId="0" fillId="0" borderId="0" xfId="0" applyFill="1" applyBorder="1"/>
    <xf numFmtId="0" fontId="8" fillId="2" borderId="0" xfId="3" applyFont="1" applyFill="1" applyAlignment="1">
      <alignment horizontal="center" vertical="center" wrapText="1"/>
    </xf>
    <xf numFmtId="0" fontId="8" fillId="2" borderId="0" xfId="3" applyFont="1" applyFill="1" applyAlignment="1">
      <alignment horizontal="center" vertical="center" wrapText="1"/>
    </xf>
    <xf numFmtId="0" fontId="9" fillId="2" borderId="0" xfId="3" applyFont="1" applyFill="1"/>
    <xf numFmtId="14" fontId="8" fillId="0" borderId="0" xfId="4" applyNumberFormat="1" applyFont="1" applyAlignment="1">
      <alignment horizontal="center" wrapText="1"/>
    </xf>
    <xf numFmtId="14" fontId="8" fillId="0" borderId="0" xfId="4" applyNumberFormat="1" applyFont="1" applyAlignment="1">
      <alignment horizontal="center" wrapText="1"/>
    </xf>
    <xf numFmtId="14" fontId="8" fillId="0" borderId="5" xfId="4" applyNumberFormat="1" applyFont="1" applyBorder="1" applyAlignment="1">
      <alignment horizontal="center" wrapText="1"/>
    </xf>
    <xf numFmtId="14" fontId="8" fillId="0" borderId="0" xfId="4" applyNumberFormat="1" applyFont="1" applyBorder="1" applyAlignment="1">
      <alignment horizontal="center" wrapText="1"/>
    </xf>
    <xf numFmtId="14" fontId="8" fillId="0" borderId="5" xfId="4" applyNumberFormat="1" applyFont="1" applyBorder="1" applyAlignment="1">
      <alignment horizontal="center" wrapText="1"/>
    </xf>
    <xf numFmtId="0" fontId="9" fillId="2" borderId="1" xfId="3" applyFont="1" applyFill="1" applyBorder="1" applyAlignment="1">
      <alignment horizontal="center"/>
    </xf>
    <xf numFmtId="0" fontId="9" fillId="2" borderId="1" xfId="5" applyFont="1" applyFill="1" applyBorder="1" applyAlignment="1">
      <alignment horizontal="center" wrapText="1"/>
    </xf>
    <xf numFmtId="164" fontId="9" fillId="2" borderId="1" xfId="2" applyFont="1" applyFill="1" applyBorder="1"/>
    <xf numFmtId="164" fontId="9" fillId="0" borderId="1" xfId="2" applyFont="1" applyFill="1" applyBorder="1"/>
    <xf numFmtId="0" fontId="9" fillId="0" borderId="1" xfId="5" applyFont="1" applyFill="1" applyBorder="1" applyAlignment="1">
      <alignment horizontal="center" wrapText="1"/>
    </xf>
    <xf numFmtId="164" fontId="9" fillId="2" borderId="0" xfId="2" applyFont="1" applyFill="1"/>
    <xf numFmtId="43" fontId="9" fillId="2" borderId="0" xfId="3" applyNumberFormat="1" applyFont="1" applyFill="1"/>
    <xf numFmtId="0" fontId="10" fillId="0" borderId="0" xfId="0" applyFont="1" applyAlignment="1">
      <alignment wrapText="1"/>
    </xf>
    <xf numFmtId="0" fontId="8" fillId="2" borderId="1" xfId="3" applyFont="1" applyFill="1" applyBorder="1" applyAlignment="1">
      <alignment horizontal="center"/>
    </xf>
    <xf numFmtId="0" fontId="8" fillId="2" borderId="1" xfId="5" applyFont="1" applyFill="1" applyBorder="1" applyAlignment="1">
      <alignment horizontal="center" wrapText="1"/>
    </xf>
    <xf numFmtId="164" fontId="8" fillId="2" borderId="1" xfId="2" applyFont="1" applyFill="1" applyBorder="1"/>
    <xf numFmtId="0" fontId="8" fillId="0" borderId="1" xfId="3" applyFont="1" applyFill="1" applyBorder="1" applyAlignment="1">
      <alignment horizontal="center" vertical="center" wrapText="1"/>
    </xf>
    <xf numFmtId="17" fontId="8" fillId="0" borderId="1" xfId="3" applyNumberFormat="1" applyFont="1" applyFill="1" applyBorder="1" applyAlignment="1">
      <alignment horizontal="center" vertical="center" wrapText="1"/>
    </xf>
    <xf numFmtId="0" fontId="9" fillId="0" borderId="0" xfId="3" applyFont="1" applyFill="1" applyAlignment="1">
      <alignment vertical="center"/>
    </xf>
    <xf numFmtId="0" fontId="10" fillId="2" borderId="0" xfId="0" applyFont="1" applyFill="1"/>
    <xf numFmtId="0" fontId="8" fillId="2" borderId="0" xfId="0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14" fontId="11" fillId="0" borderId="0" xfId="0" applyNumberFormat="1" applyFont="1" applyFill="1" applyAlignment="1">
      <alignment horizontal="center"/>
    </xf>
    <xf numFmtId="14" fontId="11" fillId="2" borderId="0" xfId="0" applyNumberFormat="1" applyFont="1" applyFill="1" applyAlignment="1">
      <alignment horizontal="center"/>
    </xf>
    <xf numFmtId="164" fontId="8" fillId="0" borderId="1" xfId="2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2" borderId="1" xfId="2" applyNumberFormat="1" applyFont="1" applyFill="1" applyBorder="1" applyAlignment="1">
      <alignment horizontal="center"/>
    </xf>
    <xf numFmtId="164" fontId="9" fillId="2" borderId="1" xfId="2" applyFont="1" applyFill="1" applyBorder="1" applyAlignment="1">
      <alignment horizontal="center" wrapText="1"/>
    </xf>
    <xf numFmtId="164" fontId="9" fillId="2" borderId="1" xfId="2" applyFont="1" applyFill="1" applyBorder="1" applyAlignment="1">
      <alignment horizontal="left" wrapText="1"/>
    </xf>
    <xf numFmtId="164" fontId="10" fillId="2" borderId="1" xfId="2" applyFont="1" applyFill="1" applyBorder="1"/>
    <xf numFmtId="164" fontId="9" fillId="2" borderId="1" xfId="2" applyFont="1" applyFill="1" applyBorder="1" applyAlignment="1">
      <alignment horizontal="center"/>
    </xf>
    <xf numFmtId="164" fontId="9" fillId="2" borderId="1" xfId="2" applyFont="1" applyFill="1" applyBorder="1" applyAlignment="1">
      <alignment horizontal="left"/>
    </xf>
    <xf numFmtId="0" fontId="9" fillId="2" borderId="0" xfId="0" applyFont="1" applyFill="1"/>
    <xf numFmtId="164" fontId="9" fillId="0" borderId="1" xfId="2" applyFont="1" applyFill="1" applyBorder="1" applyAlignment="1">
      <alignment horizontal="center" wrapText="1"/>
    </xf>
    <xf numFmtId="164" fontId="10" fillId="0" borderId="1" xfId="2" applyFont="1" applyFill="1" applyBorder="1"/>
    <xf numFmtId="164" fontId="11" fillId="2" borderId="1" xfId="2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17" fontId="8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center"/>
    </xf>
    <xf numFmtId="17" fontId="5" fillId="0" borderId="1" xfId="0" applyNumberFormat="1" applyFont="1" applyFill="1" applyBorder="1" applyAlignment="1">
      <alignment horizontal="center" wrapText="1"/>
    </xf>
    <xf numFmtId="0" fontId="5" fillId="0" borderId="2" xfId="0" applyFont="1" applyFill="1" applyBorder="1"/>
    <xf numFmtId="17" fontId="5" fillId="0" borderId="1" xfId="0" applyNumberFormat="1" applyFont="1" applyFill="1" applyBorder="1" applyAlignment="1">
      <alignment horizontal="center"/>
    </xf>
  </cellXfs>
  <cellStyles count="6">
    <cellStyle name="Comma" xfId="1" builtinId="3"/>
    <cellStyle name="Comma 16" xfId="2" xr:uid="{4BDBA200-A2C2-4C21-AE27-325AAE054CCD}"/>
    <cellStyle name="Normal" xfId="0" builtinId="0"/>
    <cellStyle name="Normal 2 2 3" xfId="3" xr:uid="{9ACD18E4-9B6C-4D5D-B87C-A3A2ECBFB7B9}"/>
    <cellStyle name="Normal 5" xfId="4" xr:uid="{F0483E3A-6861-4E44-96D4-4DA5D8A64AAF}"/>
    <cellStyle name="Normal_PLAFON RAPORTAT TRIM.II,III 2004 10" xfId="5" xr:uid="{B1E53BEF-678A-4917-BA61-CFA54CE44B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entina.eftimie/Desktop/PARACLINIC%202026/AN%202026/APR%202026/ALOCARE/PNS_APR_2026/01.04.2026-%20VALORI%20CONTRACTE%20HG%20DUPA%20ALOCARE%20LUNA%20APRILI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G LA 31.03"/>
      <sheetName val="cm"/>
      <sheetName val="ALOCARE HG APR 2026"/>
      <sheetName val="TOTAL HG"/>
    </sheetNames>
    <sheetDataSet>
      <sheetData sheetId="0">
        <row r="7">
          <cell r="E7">
            <v>3914</v>
          </cell>
        </row>
        <row r="8">
          <cell r="E8">
            <v>15618</v>
          </cell>
        </row>
        <row r="9">
          <cell r="E9">
            <v>1368</v>
          </cell>
        </row>
        <row r="10">
          <cell r="E10">
            <v>2508</v>
          </cell>
        </row>
        <row r="11">
          <cell r="E11">
            <v>1406</v>
          </cell>
        </row>
        <row r="12">
          <cell r="E12">
            <v>1976</v>
          </cell>
        </row>
        <row r="13">
          <cell r="E13">
            <v>380</v>
          </cell>
        </row>
        <row r="14">
          <cell r="E14">
            <v>2850</v>
          </cell>
        </row>
        <row r="15">
          <cell r="E15">
            <v>1520</v>
          </cell>
        </row>
        <row r="16">
          <cell r="E16">
            <v>5130</v>
          </cell>
        </row>
        <row r="17">
          <cell r="E17">
            <v>950</v>
          </cell>
        </row>
        <row r="18">
          <cell r="E18">
            <v>4712</v>
          </cell>
        </row>
        <row r="19">
          <cell r="E19">
            <v>228</v>
          </cell>
        </row>
        <row r="20">
          <cell r="E20">
            <v>3078</v>
          </cell>
        </row>
        <row r="21">
          <cell r="E21">
            <v>988</v>
          </cell>
        </row>
      </sheetData>
      <sheetData sheetId="1"/>
      <sheetData sheetId="2">
        <row r="7">
          <cell r="H7">
            <v>3648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37523-5C50-4F25-9105-3AEE42D7A70D}">
  <dimension ref="A1:Q14"/>
  <sheetViews>
    <sheetView workbookViewId="0">
      <selection activeCell="A9" sqref="A9:XFD9"/>
    </sheetView>
  </sheetViews>
  <sheetFormatPr defaultRowHeight="15" x14ac:dyDescent="0.25"/>
  <cols>
    <col min="4" max="4" width="15.85546875" customWidth="1"/>
    <col min="5" max="5" width="25.7109375" customWidth="1"/>
    <col min="6" max="14" width="19.140625" customWidth="1"/>
    <col min="16" max="17" width="16" bestFit="1" customWidth="1"/>
  </cols>
  <sheetData>
    <row r="1" spans="1:17" ht="18.75" x14ac:dyDescent="0.3">
      <c r="A1" s="1"/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7" s="4" customFormat="1" ht="15.75" x14ac:dyDescent="0.25">
      <c r="A2" s="4" t="s">
        <v>0</v>
      </c>
    </row>
    <row r="3" spans="1:17" ht="15.75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7" ht="15.7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7" ht="15.7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7" s="9" customFormat="1" ht="15.75" x14ac:dyDescent="0.25">
      <c r="A6" s="6"/>
      <c r="B6" s="6"/>
      <c r="C6" s="7"/>
      <c r="D6" s="8" t="s">
        <v>2</v>
      </c>
      <c r="E6" s="8"/>
      <c r="F6" s="8"/>
      <c r="G6" s="8"/>
      <c r="H6" s="8"/>
      <c r="I6" s="8"/>
      <c r="J6" s="8"/>
      <c r="K6" s="8"/>
      <c r="L6" s="8"/>
      <c r="M6" s="8"/>
      <c r="N6" s="8"/>
    </row>
    <row r="7" spans="1:17" s="9" customFormat="1" ht="15.75" x14ac:dyDescent="0.25">
      <c r="A7" s="6"/>
      <c r="B7" s="6"/>
      <c r="C7" s="6"/>
      <c r="D7" s="10"/>
      <c r="E7" s="10">
        <v>46171</v>
      </c>
      <c r="F7" s="10"/>
      <c r="G7" s="10"/>
      <c r="H7" s="10"/>
      <c r="I7" s="10"/>
      <c r="J7" s="10"/>
      <c r="K7" s="10"/>
      <c r="L7" s="10"/>
      <c r="M7" s="10"/>
      <c r="N7" s="10"/>
    </row>
    <row r="8" spans="1:17" ht="15.75" x14ac:dyDescent="0.25">
      <c r="A8" s="5"/>
      <c r="B8" s="5"/>
      <c r="C8" s="5"/>
      <c r="D8" s="5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7" s="9" customFormat="1" ht="15.75" x14ac:dyDescent="0.25">
      <c r="A9" s="6"/>
      <c r="B9" s="6"/>
      <c r="C9" s="83" t="s">
        <v>3</v>
      </c>
      <c r="D9" s="83" t="s">
        <v>4</v>
      </c>
      <c r="E9" s="86" t="s">
        <v>5</v>
      </c>
      <c r="F9" s="87">
        <v>45658</v>
      </c>
      <c r="G9" s="87">
        <v>46054</v>
      </c>
      <c r="H9" s="87">
        <v>46082</v>
      </c>
      <c r="I9" s="87" t="s">
        <v>6</v>
      </c>
      <c r="J9" s="87">
        <v>46113</v>
      </c>
      <c r="K9" s="87">
        <v>46143</v>
      </c>
      <c r="L9" s="87">
        <v>46174</v>
      </c>
      <c r="M9" s="87" t="s">
        <v>15</v>
      </c>
      <c r="N9" s="87" t="s">
        <v>14</v>
      </c>
    </row>
    <row r="10" spans="1:17" ht="15.75" x14ac:dyDescent="0.25">
      <c r="A10" s="5"/>
      <c r="B10" s="5"/>
      <c r="C10" s="13">
        <v>1</v>
      </c>
      <c r="D10" s="13" t="s">
        <v>7</v>
      </c>
      <c r="E10" s="14" t="s">
        <v>8</v>
      </c>
      <c r="F10" s="15">
        <v>867700</v>
      </c>
      <c r="G10" s="16">
        <v>997000</v>
      </c>
      <c r="H10" s="15">
        <v>1366900</v>
      </c>
      <c r="I10" s="15">
        <f>F10+G10+H10</f>
        <v>3231600</v>
      </c>
      <c r="J10" s="15">
        <v>1050300</v>
      </c>
      <c r="K10" s="16">
        <v>810602</v>
      </c>
      <c r="L10" s="16">
        <v>821993.28107502789</v>
      </c>
      <c r="M10" s="16">
        <f>J10+K10+L10</f>
        <v>2682895.2810750278</v>
      </c>
      <c r="N10" s="25">
        <f>M10+I10</f>
        <v>5914495.2810750278</v>
      </c>
      <c r="P10" s="17"/>
    </row>
    <row r="11" spans="1:17" ht="15.75" x14ac:dyDescent="0.25">
      <c r="A11" s="5"/>
      <c r="B11" s="5"/>
      <c r="C11" s="18">
        <v>2</v>
      </c>
      <c r="D11" s="13" t="s">
        <v>9</v>
      </c>
      <c r="E11" s="12" t="s">
        <v>10</v>
      </c>
      <c r="F11" s="15">
        <v>416900</v>
      </c>
      <c r="G11" s="16">
        <v>495400</v>
      </c>
      <c r="H11" s="15">
        <v>551900</v>
      </c>
      <c r="I11" s="15">
        <f t="shared" ref="I11:I12" si="0">F11+G11+H11</f>
        <v>1464200</v>
      </c>
      <c r="J11" s="15">
        <v>380700</v>
      </c>
      <c r="K11" s="16">
        <v>367274.24749163882</v>
      </c>
      <c r="L11" s="16">
        <v>354164.13373860187</v>
      </c>
      <c r="M11" s="16">
        <f t="shared" ref="M11:N12" si="1">J11+K11+L11</f>
        <v>1102138.3812302407</v>
      </c>
      <c r="N11" s="25">
        <f t="shared" ref="N11:N12" si="2">M11+I11</f>
        <v>2566338.3812302407</v>
      </c>
      <c r="P11" s="17"/>
    </row>
    <row r="12" spans="1:17" ht="15.75" x14ac:dyDescent="0.25">
      <c r="A12" s="5"/>
      <c r="B12" s="5"/>
      <c r="C12" s="18">
        <v>3</v>
      </c>
      <c r="D12" s="13" t="s">
        <v>11</v>
      </c>
      <c r="E12" s="12" t="s">
        <v>12</v>
      </c>
      <c r="F12" s="15">
        <v>21200</v>
      </c>
      <c r="G12" s="16">
        <v>38600</v>
      </c>
      <c r="H12" s="15">
        <v>28400</v>
      </c>
      <c r="I12" s="15">
        <f t="shared" si="0"/>
        <v>88200</v>
      </c>
      <c r="J12" s="15">
        <v>36000</v>
      </c>
      <c r="K12" s="16">
        <v>22123.745819397991</v>
      </c>
      <c r="L12" s="16">
        <v>23842.585186370179</v>
      </c>
      <c r="M12" s="16">
        <f t="shared" si="1"/>
        <v>81966.331005768167</v>
      </c>
      <c r="N12" s="25">
        <f t="shared" si="2"/>
        <v>170166.33100576815</v>
      </c>
      <c r="P12" s="17"/>
    </row>
    <row r="13" spans="1:17" ht="15.75" x14ac:dyDescent="0.25">
      <c r="A13" s="5"/>
      <c r="B13" s="5"/>
      <c r="C13" s="19" t="s">
        <v>13</v>
      </c>
      <c r="D13" s="20"/>
      <c r="E13" s="20"/>
      <c r="F13" s="21">
        <f t="shared" ref="F13:J13" si="3">SUM(F10:F12)</f>
        <v>1305800</v>
      </c>
      <c r="G13" s="21">
        <f t="shared" si="3"/>
        <v>1531000</v>
      </c>
      <c r="H13" s="21">
        <f t="shared" si="3"/>
        <v>1947200</v>
      </c>
      <c r="I13" s="21">
        <f t="shared" si="3"/>
        <v>4784000</v>
      </c>
      <c r="J13" s="21">
        <f t="shared" si="3"/>
        <v>1467000</v>
      </c>
      <c r="K13" s="22">
        <v>1200000</v>
      </c>
      <c r="L13" s="22">
        <f>SUM(L10:L12)</f>
        <v>1200000</v>
      </c>
      <c r="M13" s="22">
        <f>SUM(M10:M12)</f>
        <v>3866999.9933110368</v>
      </c>
      <c r="N13" s="22">
        <f>SUM(N10:N12)</f>
        <v>8650999.9933110382</v>
      </c>
      <c r="P13" s="23"/>
      <c r="Q13" s="24"/>
    </row>
    <row r="14" spans="1:17" x14ac:dyDescent="0.25">
      <c r="F14" s="23"/>
    </row>
  </sheetData>
  <mergeCells count="1">
    <mergeCell ref="C13:E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92388-6EED-44EF-A19F-B6D7A6AB56DB}">
  <dimension ref="B1:P22"/>
  <sheetViews>
    <sheetView workbookViewId="0">
      <selection activeCell="J33" sqref="J33"/>
    </sheetView>
  </sheetViews>
  <sheetFormatPr defaultRowHeight="15" x14ac:dyDescent="0.25"/>
  <cols>
    <col min="3" max="3" width="17.28515625" customWidth="1"/>
    <col min="4" max="4" width="20.140625" customWidth="1"/>
    <col min="5" max="5" width="35.42578125" customWidth="1"/>
    <col min="6" max="7" width="16.42578125" customWidth="1"/>
    <col min="8" max="8" width="18" customWidth="1"/>
    <col min="9" max="14" width="18.7109375" customWidth="1"/>
    <col min="16" max="16" width="16.7109375" bestFit="1" customWidth="1"/>
  </cols>
  <sheetData>
    <row r="1" spans="2:16" ht="18.75" x14ac:dyDescent="0.3">
      <c r="D1" s="26"/>
      <c r="E1" s="27"/>
    </row>
    <row r="2" spans="2:16" ht="15.75" x14ac:dyDescent="0.25">
      <c r="C2" s="28" t="s">
        <v>16</v>
      </c>
      <c r="D2" s="28"/>
      <c r="E2" s="28"/>
    </row>
    <row r="3" spans="2:16" ht="15.75" x14ac:dyDescent="0.25">
      <c r="D3" s="29"/>
      <c r="E3" s="29"/>
    </row>
    <row r="4" spans="2:16" s="9" customFormat="1" ht="15.75" x14ac:dyDescent="0.25">
      <c r="C4" s="30" t="s">
        <v>17</v>
      </c>
      <c r="D4" s="30"/>
      <c r="E4" s="30"/>
    </row>
    <row r="5" spans="2:16" s="9" customFormat="1" ht="15.75" x14ac:dyDescent="0.25">
      <c r="C5" s="31">
        <v>46171</v>
      </c>
      <c r="D5" s="31"/>
      <c r="E5" s="31"/>
    </row>
    <row r="6" spans="2:16" ht="15.75" x14ac:dyDescent="0.25">
      <c r="D6" s="29"/>
      <c r="E6" s="29"/>
    </row>
    <row r="7" spans="2:16" s="9" customFormat="1" x14ac:dyDescent="0.25">
      <c r="B7" s="83" t="s">
        <v>3</v>
      </c>
      <c r="C7" s="83" t="s">
        <v>4</v>
      </c>
      <c r="D7" s="84" t="s">
        <v>18</v>
      </c>
      <c r="E7" s="83" t="s">
        <v>5</v>
      </c>
      <c r="F7" s="85">
        <v>46023</v>
      </c>
      <c r="G7" s="85">
        <v>46054</v>
      </c>
      <c r="H7" s="85">
        <v>46082</v>
      </c>
      <c r="I7" s="85" t="s">
        <v>6</v>
      </c>
      <c r="J7" s="85">
        <v>46113</v>
      </c>
      <c r="K7" s="85">
        <v>46143</v>
      </c>
      <c r="L7" s="85">
        <v>46174</v>
      </c>
      <c r="M7" s="85" t="s">
        <v>15</v>
      </c>
      <c r="N7" s="85" t="s">
        <v>19</v>
      </c>
    </row>
    <row r="8" spans="2:16" x14ac:dyDescent="0.25">
      <c r="B8" s="13">
        <v>1</v>
      </c>
      <c r="C8" s="13" t="s">
        <v>7</v>
      </c>
      <c r="D8" s="13" t="s">
        <v>20</v>
      </c>
      <c r="E8" s="32" t="s">
        <v>8</v>
      </c>
      <c r="F8" s="16">
        <v>653106</v>
      </c>
      <c r="G8" s="16">
        <v>712892</v>
      </c>
      <c r="H8" s="16">
        <v>693142</v>
      </c>
      <c r="I8" s="33">
        <f>F8+G8+H8</f>
        <v>2059140</v>
      </c>
      <c r="J8" s="33">
        <v>683366.00000000012</v>
      </c>
      <c r="K8" s="33">
        <v>780093.38256281544</v>
      </c>
      <c r="L8" s="33">
        <v>645548.46283343306</v>
      </c>
      <c r="M8" s="33">
        <f>J8+K8+L8</f>
        <v>2109007.8453962486</v>
      </c>
      <c r="N8" s="33">
        <f>M8+I8</f>
        <v>4168147.8453962486</v>
      </c>
      <c r="P8" s="17"/>
    </row>
    <row r="9" spans="2:16" x14ac:dyDescent="0.25">
      <c r="B9" s="13">
        <v>2</v>
      </c>
      <c r="C9" s="13" t="s">
        <v>21</v>
      </c>
      <c r="D9" s="13" t="s">
        <v>20</v>
      </c>
      <c r="E9" s="32" t="s">
        <v>22</v>
      </c>
      <c r="F9" s="16">
        <v>1364730</v>
      </c>
      <c r="G9" s="16">
        <v>1453370</v>
      </c>
      <c r="H9" s="16">
        <v>1608340</v>
      </c>
      <c r="I9" s="33">
        <f t="shared" ref="I9:I18" si="0">F9+G9+H9</f>
        <v>4426440</v>
      </c>
      <c r="J9" s="33">
        <v>1535002</v>
      </c>
      <c r="K9" s="33">
        <v>1411001.7358760207</v>
      </c>
      <c r="L9" s="33">
        <v>1403242.0419027952</v>
      </c>
      <c r="M9" s="33">
        <f t="shared" ref="M9:M18" si="1">J9+K9+L9</f>
        <v>4349245.7777788164</v>
      </c>
      <c r="N9" s="33">
        <f t="shared" ref="N9:N18" si="2">M9+I9</f>
        <v>8775685.7777788155</v>
      </c>
      <c r="P9" s="17"/>
    </row>
    <row r="10" spans="2:16" x14ac:dyDescent="0.25">
      <c r="B10" s="13">
        <v>3</v>
      </c>
      <c r="C10" s="13" t="s">
        <v>23</v>
      </c>
      <c r="D10" s="13" t="s">
        <v>20</v>
      </c>
      <c r="E10" s="32" t="s">
        <v>24</v>
      </c>
      <c r="F10" s="16">
        <v>131890</v>
      </c>
      <c r="G10" s="16">
        <v>147024</v>
      </c>
      <c r="H10" s="16">
        <v>113746</v>
      </c>
      <c r="I10" s="33">
        <f t="shared" si="0"/>
        <v>392660</v>
      </c>
      <c r="J10" s="33">
        <v>132784</v>
      </c>
      <c r="K10" s="33">
        <v>125166.93812840077</v>
      </c>
      <c r="L10" s="33">
        <v>123682.34253819332</v>
      </c>
      <c r="M10" s="33">
        <f t="shared" si="1"/>
        <v>381633.2806665941</v>
      </c>
      <c r="N10" s="33">
        <f t="shared" si="2"/>
        <v>774293.28066659416</v>
      </c>
      <c r="P10" s="17"/>
    </row>
    <row r="11" spans="2:16" x14ac:dyDescent="0.25">
      <c r="B11" s="13">
        <v>4</v>
      </c>
      <c r="C11" s="13" t="s">
        <v>11</v>
      </c>
      <c r="D11" s="13" t="s">
        <v>20</v>
      </c>
      <c r="E11" s="32" t="s">
        <v>12</v>
      </c>
      <c r="F11" s="16">
        <v>601140</v>
      </c>
      <c r="G11" s="16">
        <v>751438</v>
      </c>
      <c r="H11" s="16">
        <v>957730</v>
      </c>
      <c r="I11" s="33">
        <f t="shared" si="0"/>
        <v>2310308</v>
      </c>
      <c r="J11" s="33">
        <v>789824</v>
      </c>
      <c r="K11" s="33">
        <v>736449.29071855883</v>
      </c>
      <c r="L11" s="33">
        <v>729728.73976601567</v>
      </c>
      <c r="M11" s="33">
        <f t="shared" si="1"/>
        <v>2256002.0304845744</v>
      </c>
      <c r="N11" s="33">
        <f t="shared" si="2"/>
        <v>4566310.0304845739</v>
      </c>
      <c r="P11" s="17"/>
    </row>
    <row r="12" spans="2:16" x14ac:dyDescent="0.25">
      <c r="B12" s="18">
        <v>5</v>
      </c>
      <c r="C12" s="13" t="s">
        <v>25</v>
      </c>
      <c r="D12" s="13" t="s">
        <v>20</v>
      </c>
      <c r="E12" s="32" t="s">
        <v>26</v>
      </c>
      <c r="F12" s="16">
        <v>520946</v>
      </c>
      <c r="G12" s="16">
        <v>730324</v>
      </c>
      <c r="H12" s="16">
        <v>861754</v>
      </c>
      <c r="I12" s="33">
        <f t="shared" si="0"/>
        <v>2113024</v>
      </c>
      <c r="J12" s="33">
        <v>832726</v>
      </c>
      <c r="K12" s="33">
        <v>673561.71820869436</v>
      </c>
      <c r="L12" s="33">
        <v>693389.32508865453</v>
      </c>
      <c r="M12" s="33">
        <f t="shared" si="1"/>
        <v>2199677.043297349</v>
      </c>
      <c r="N12" s="33">
        <f t="shared" si="2"/>
        <v>4312701.0432973485</v>
      </c>
      <c r="P12" s="17"/>
    </row>
    <row r="13" spans="2:16" x14ac:dyDescent="0.25">
      <c r="B13" s="18">
        <v>6</v>
      </c>
      <c r="C13" s="13" t="s">
        <v>27</v>
      </c>
      <c r="D13" s="13" t="s">
        <v>20</v>
      </c>
      <c r="E13" s="34" t="s">
        <v>28</v>
      </c>
      <c r="F13" s="16">
        <v>964878</v>
      </c>
      <c r="G13" s="16">
        <v>1391622</v>
      </c>
      <c r="H13" s="16">
        <v>1372778</v>
      </c>
      <c r="I13" s="33">
        <f t="shared" si="0"/>
        <v>3729278</v>
      </c>
      <c r="J13" s="33">
        <v>1342714</v>
      </c>
      <c r="K13" s="33">
        <v>1188769.695638991</v>
      </c>
      <c r="L13" s="33">
        <v>1193877.6575524248</v>
      </c>
      <c r="M13" s="33">
        <f t="shared" si="1"/>
        <v>3725361.3531914158</v>
      </c>
      <c r="N13" s="33">
        <f t="shared" si="2"/>
        <v>7454639.3531914158</v>
      </c>
      <c r="P13" s="17"/>
    </row>
    <row r="14" spans="2:16" x14ac:dyDescent="0.25">
      <c r="B14" s="18">
        <v>7</v>
      </c>
      <c r="C14" s="13" t="s">
        <v>29</v>
      </c>
      <c r="D14" s="13" t="s">
        <v>20</v>
      </c>
      <c r="E14" s="35" t="s">
        <v>30</v>
      </c>
      <c r="F14" s="16">
        <v>51614</v>
      </c>
      <c r="G14" s="16">
        <v>57690</v>
      </c>
      <c r="H14" s="16">
        <v>69316</v>
      </c>
      <c r="I14" s="33">
        <f t="shared" si="0"/>
        <v>178620</v>
      </c>
      <c r="J14" s="33">
        <v>47415.999999999985</v>
      </c>
      <c r="K14" s="33">
        <v>128584.22054982668</v>
      </c>
      <c r="L14" s="33">
        <v>53205.787825083295</v>
      </c>
      <c r="M14" s="33">
        <f t="shared" si="1"/>
        <v>229206.00837490999</v>
      </c>
      <c r="N14" s="33">
        <f t="shared" si="2"/>
        <v>407826.00837490999</v>
      </c>
      <c r="P14" s="17"/>
    </row>
    <row r="15" spans="2:16" x14ac:dyDescent="0.25">
      <c r="B15" s="18">
        <v>8</v>
      </c>
      <c r="C15" s="13" t="s">
        <v>31</v>
      </c>
      <c r="D15" s="13" t="s">
        <v>20</v>
      </c>
      <c r="E15" s="34" t="s">
        <v>32</v>
      </c>
      <c r="F15" s="16">
        <v>55056</v>
      </c>
      <c r="G15" s="16">
        <v>68102</v>
      </c>
      <c r="H15" s="16">
        <v>148450</v>
      </c>
      <c r="I15" s="33">
        <f t="shared" si="0"/>
        <v>271608</v>
      </c>
      <c r="J15" s="33">
        <v>125680</v>
      </c>
      <c r="K15" s="33">
        <v>86579.589800791204</v>
      </c>
      <c r="L15" s="33">
        <v>93516.170138613728</v>
      </c>
      <c r="M15" s="33">
        <f t="shared" si="1"/>
        <v>305775.7599394049</v>
      </c>
      <c r="N15" s="33">
        <f t="shared" si="2"/>
        <v>577383.7599394049</v>
      </c>
      <c r="P15" s="17"/>
    </row>
    <row r="16" spans="2:16" x14ac:dyDescent="0.25">
      <c r="B16" s="18">
        <v>9</v>
      </c>
      <c r="C16" s="13" t="s">
        <v>33</v>
      </c>
      <c r="D16" s="13" t="s">
        <v>20</v>
      </c>
      <c r="E16" s="34" t="s">
        <v>34</v>
      </c>
      <c r="F16" s="16">
        <v>9930</v>
      </c>
      <c r="G16" s="16">
        <v>21720</v>
      </c>
      <c r="H16" s="16">
        <v>26610</v>
      </c>
      <c r="I16" s="33">
        <f t="shared" si="0"/>
        <v>58260</v>
      </c>
      <c r="J16" s="33">
        <v>18320</v>
      </c>
      <c r="K16" s="33">
        <v>18571.348788673735</v>
      </c>
      <c r="L16" s="33">
        <v>18025.886282029758</v>
      </c>
      <c r="M16" s="33">
        <f t="shared" si="1"/>
        <v>54917.235070703493</v>
      </c>
      <c r="N16" s="33">
        <f t="shared" si="2"/>
        <v>113177.23507070349</v>
      </c>
      <c r="P16" s="17"/>
    </row>
    <row r="17" spans="2:16" x14ac:dyDescent="0.25">
      <c r="B17" s="18">
        <v>10</v>
      </c>
      <c r="C17" s="13" t="s">
        <v>35</v>
      </c>
      <c r="D17" s="13" t="s">
        <v>20</v>
      </c>
      <c r="E17" s="34" t="s">
        <v>36</v>
      </c>
      <c r="F17" s="16">
        <v>6600</v>
      </c>
      <c r="G17" s="16">
        <v>13200</v>
      </c>
      <c r="H17" s="16">
        <v>11244</v>
      </c>
      <c r="I17" s="33">
        <f t="shared" si="0"/>
        <v>31044</v>
      </c>
      <c r="J17" s="33">
        <v>17600.002</v>
      </c>
      <c r="K17" s="33">
        <v>9895.7938859524111</v>
      </c>
      <c r="L17" s="33">
        <v>11450.133825474382</v>
      </c>
      <c r="M17" s="33">
        <f t="shared" si="1"/>
        <v>38945.929711426797</v>
      </c>
      <c r="N17" s="33">
        <f t="shared" si="2"/>
        <v>69989.929711426797</v>
      </c>
      <c r="P17" s="17"/>
    </row>
    <row r="18" spans="2:16" x14ac:dyDescent="0.25">
      <c r="B18" s="18">
        <v>11</v>
      </c>
      <c r="C18" s="13" t="s">
        <v>37</v>
      </c>
      <c r="D18" s="13" t="s">
        <v>20</v>
      </c>
      <c r="E18" s="34" t="s">
        <v>38</v>
      </c>
      <c r="F18" s="16">
        <v>30580</v>
      </c>
      <c r="G18" s="16">
        <v>48900</v>
      </c>
      <c r="H18" s="16">
        <v>35590</v>
      </c>
      <c r="I18" s="33">
        <f t="shared" si="0"/>
        <v>115070</v>
      </c>
      <c r="J18" s="33">
        <v>30790</v>
      </c>
      <c r="K18" s="33">
        <v>36680.485841275084</v>
      </c>
      <c r="L18" s="33">
        <v>34333.452247282068</v>
      </c>
      <c r="M18" s="33">
        <f t="shared" si="1"/>
        <v>101803.93808855714</v>
      </c>
      <c r="N18" s="33">
        <f t="shared" si="2"/>
        <v>216873.93808855716</v>
      </c>
      <c r="P18" s="17"/>
    </row>
    <row r="19" spans="2:16" x14ac:dyDescent="0.25">
      <c r="B19" s="36" t="s">
        <v>13</v>
      </c>
      <c r="C19" s="37"/>
      <c r="D19" s="37"/>
      <c r="E19" s="38"/>
      <c r="F19" s="39">
        <f t="shared" ref="F19:L19" si="3">SUM(F8:F18)</f>
        <v>4390470</v>
      </c>
      <c r="G19" s="39">
        <f t="shared" si="3"/>
        <v>5396282</v>
      </c>
      <c r="H19" s="22">
        <f t="shared" si="3"/>
        <v>5898700</v>
      </c>
      <c r="I19" s="39">
        <f t="shared" si="3"/>
        <v>15685452</v>
      </c>
      <c r="J19" s="39">
        <f t="shared" si="3"/>
        <v>5556222.0020000003</v>
      </c>
      <c r="K19" s="39">
        <f t="shared" si="3"/>
        <v>5195354.2</v>
      </c>
      <c r="L19" s="39">
        <f t="shared" si="3"/>
        <v>5000000</v>
      </c>
      <c r="M19" s="39">
        <f>SUM(M8:M18)</f>
        <v>15751576.202000001</v>
      </c>
      <c r="N19" s="39">
        <f t="shared" ref="N19" si="4">SUM(N8:N18)</f>
        <v>31437028.202000003</v>
      </c>
    </row>
    <row r="20" spans="2:16" x14ac:dyDescent="0.25">
      <c r="D20" s="41"/>
      <c r="E20" s="40"/>
    </row>
    <row r="21" spans="2:16" x14ac:dyDescent="0.25">
      <c r="D21" s="41"/>
      <c r="E21" s="40"/>
    </row>
    <row r="22" spans="2:16" x14ac:dyDescent="0.25">
      <c r="D22" s="41"/>
      <c r="E22" s="40"/>
    </row>
  </sheetData>
  <mergeCells count="5">
    <mergeCell ref="D1:E1"/>
    <mergeCell ref="C2:E2"/>
    <mergeCell ref="C4:E4"/>
    <mergeCell ref="C5:E5"/>
    <mergeCell ref="B19:E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9D044-EB2F-4D17-91A5-6CE3E09FA30E}">
  <dimension ref="A3:N18"/>
  <sheetViews>
    <sheetView workbookViewId="0">
      <selection activeCell="J15" sqref="J15"/>
    </sheetView>
  </sheetViews>
  <sheetFormatPr defaultColWidth="9.140625" defaultRowHeight="16.5" x14ac:dyDescent="0.3"/>
  <cols>
    <col min="1" max="1" width="9.28515625" style="44" customWidth="1"/>
    <col min="2" max="2" width="7" style="44" customWidth="1"/>
    <col min="3" max="3" width="25.7109375" style="44" customWidth="1"/>
    <col min="4" max="4" width="14.7109375" style="44" customWidth="1"/>
    <col min="5" max="5" width="16.5703125" style="44" customWidth="1"/>
    <col min="6" max="8" width="14.7109375" style="44" customWidth="1"/>
    <col min="9" max="12" width="16.7109375" style="44" customWidth="1"/>
    <col min="13" max="14" width="13.42578125" style="44" bestFit="1" customWidth="1"/>
    <col min="15" max="16384" width="9.140625" style="44"/>
  </cols>
  <sheetData>
    <row r="3" spans="1:14" x14ac:dyDescent="0.3">
      <c r="A3" s="42" t="s">
        <v>39</v>
      </c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</row>
    <row r="4" spans="1:14" x14ac:dyDescent="0.3">
      <c r="A4" s="45" t="s">
        <v>54</v>
      </c>
      <c r="B4" s="45"/>
      <c r="C4" s="45"/>
      <c r="D4" s="45"/>
      <c r="E4" s="46"/>
      <c r="F4" s="46"/>
      <c r="G4" s="46"/>
      <c r="H4" s="46"/>
      <c r="I4" s="46"/>
      <c r="J4" s="46"/>
      <c r="K4" s="46"/>
      <c r="L4" s="46"/>
    </row>
    <row r="5" spans="1:14" x14ac:dyDescent="0.3">
      <c r="A5" s="47"/>
      <c r="B5" s="47"/>
      <c r="C5" s="47"/>
      <c r="D5" s="47"/>
      <c r="E5" s="48"/>
      <c r="F5" s="48"/>
      <c r="G5" s="48"/>
      <c r="H5" s="48"/>
      <c r="I5" s="48"/>
      <c r="J5" s="48"/>
      <c r="K5" s="48"/>
      <c r="L5" s="48"/>
    </row>
    <row r="6" spans="1:14" x14ac:dyDescent="0.3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4" s="63" customFormat="1" ht="33" x14ac:dyDescent="0.25">
      <c r="A7" s="61" t="s">
        <v>4</v>
      </c>
      <c r="B7" s="61" t="s">
        <v>18</v>
      </c>
      <c r="C7" s="61" t="s">
        <v>5</v>
      </c>
      <c r="D7" s="62">
        <v>46023</v>
      </c>
      <c r="E7" s="62">
        <v>46054</v>
      </c>
      <c r="F7" s="62">
        <v>46082</v>
      </c>
      <c r="G7" s="62" t="s">
        <v>6</v>
      </c>
      <c r="H7" s="62">
        <v>46113</v>
      </c>
      <c r="I7" s="62">
        <v>46143</v>
      </c>
      <c r="J7" s="62">
        <v>46174</v>
      </c>
      <c r="K7" s="62" t="s">
        <v>15</v>
      </c>
      <c r="L7" s="62" t="s">
        <v>19</v>
      </c>
    </row>
    <row r="8" spans="1:14" x14ac:dyDescent="0.3">
      <c r="A8" s="50" t="s">
        <v>40</v>
      </c>
      <c r="B8" s="50" t="s">
        <v>41</v>
      </c>
      <c r="C8" s="51" t="s">
        <v>42</v>
      </c>
      <c r="D8" s="52">
        <v>1180000</v>
      </c>
      <c r="E8" s="52">
        <v>1084000</v>
      </c>
      <c r="F8" s="52">
        <v>1548000</v>
      </c>
      <c r="G8" s="52">
        <f>D8+E8+F8</f>
        <v>3812000</v>
      </c>
      <c r="H8" s="52">
        <v>1520000</v>
      </c>
      <c r="I8" s="52">
        <v>1616000</v>
      </c>
      <c r="J8" s="52">
        <v>1056000</v>
      </c>
      <c r="K8" s="52">
        <f>H8+I8+J8</f>
        <v>4192000</v>
      </c>
      <c r="L8" s="52">
        <f>K8+G8</f>
        <v>8004000</v>
      </c>
    </row>
    <row r="9" spans="1:14" ht="33" x14ac:dyDescent="0.3">
      <c r="A9" s="50" t="s">
        <v>43</v>
      </c>
      <c r="B9" s="50" t="s">
        <v>41</v>
      </c>
      <c r="C9" s="51" t="s">
        <v>44</v>
      </c>
      <c r="D9" s="52">
        <v>1428000</v>
      </c>
      <c r="E9" s="52">
        <v>1404000</v>
      </c>
      <c r="F9" s="52">
        <v>1576000</v>
      </c>
      <c r="G9" s="52">
        <f t="shared" ref="G9:G14" si="0">D9+E9+F9</f>
        <v>4408000</v>
      </c>
      <c r="H9" s="52">
        <v>1524000</v>
      </c>
      <c r="I9" s="53">
        <v>1508000</v>
      </c>
      <c r="J9" s="52">
        <v>1176000</v>
      </c>
      <c r="K9" s="52">
        <f t="shared" ref="K9:K14" si="1">H9+I9+J9</f>
        <v>4208000</v>
      </c>
      <c r="L9" s="52">
        <f t="shared" ref="L9:L14" si="2">K9+G9</f>
        <v>8616000</v>
      </c>
    </row>
    <row r="10" spans="1:14" x14ac:dyDescent="0.3">
      <c r="A10" s="50" t="s">
        <v>45</v>
      </c>
      <c r="B10" s="50" t="s">
        <v>41</v>
      </c>
      <c r="C10" s="54" t="s">
        <v>32</v>
      </c>
      <c r="D10" s="52">
        <v>1160000</v>
      </c>
      <c r="E10" s="52">
        <v>1440000</v>
      </c>
      <c r="F10" s="52">
        <v>1488000</v>
      </c>
      <c r="G10" s="52">
        <f t="shared" si="0"/>
        <v>4088000</v>
      </c>
      <c r="H10" s="52">
        <v>1408000</v>
      </c>
      <c r="I10" s="53">
        <v>1624000</v>
      </c>
      <c r="J10" s="52">
        <v>1088000</v>
      </c>
      <c r="K10" s="52">
        <f t="shared" si="1"/>
        <v>4120000</v>
      </c>
      <c r="L10" s="52">
        <f t="shared" si="2"/>
        <v>8208000</v>
      </c>
    </row>
    <row r="11" spans="1:14" x14ac:dyDescent="0.3">
      <c r="A11" s="50" t="s">
        <v>46</v>
      </c>
      <c r="B11" s="50" t="s">
        <v>41</v>
      </c>
      <c r="C11" s="51" t="s">
        <v>47</v>
      </c>
      <c r="D11" s="52">
        <v>44000</v>
      </c>
      <c r="E11" s="52">
        <v>44000</v>
      </c>
      <c r="F11" s="52">
        <v>44000</v>
      </c>
      <c r="G11" s="52">
        <f t="shared" si="0"/>
        <v>132000</v>
      </c>
      <c r="H11" s="52">
        <v>48000</v>
      </c>
      <c r="I11" s="53">
        <v>84000</v>
      </c>
      <c r="J11" s="52">
        <v>36000</v>
      </c>
      <c r="K11" s="52">
        <f t="shared" si="1"/>
        <v>168000</v>
      </c>
      <c r="L11" s="52">
        <f t="shared" si="2"/>
        <v>300000</v>
      </c>
    </row>
    <row r="12" spans="1:14" x14ac:dyDescent="0.3">
      <c r="A12" s="50" t="s">
        <v>48</v>
      </c>
      <c r="B12" s="50" t="s">
        <v>41</v>
      </c>
      <c r="C12" s="51" t="s">
        <v>49</v>
      </c>
      <c r="D12" s="52">
        <v>368000</v>
      </c>
      <c r="E12" s="52">
        <v>388000</v>
      </c>
      <c r="F12" s="52">
        <v>656000</v>
      </c>
      <c r="G12" s="52">
        <f t="shared" si="0"/>
        <v>1412000</v>
      </c>
      <c r="H12" s="52">
        <v>788000</v>
      </c>
      <c r="I12" s="53">
        <v>772000</v>
      </c>
      <c r="J12" s="52">
        <v>436000</v>
      </c>
      <c r="K12" s="52">
        <f t="shared" si="1"/>
        <v>1996000</v>
      </c>
      <c r="L12" s="52">
        <f t="shared" si="2"/>
        <v>3408000</v>
      </c>
      <c r="M12" s="55"/>
      <c r="N12" s="56"/>
    </row>
    <row r="13" spans="1:14" x14ac:dyDescent="0.3">
      <c r="A13" s="50" t="s">
        <v>50</v>
      </c>
      <c r="B13" s="50" t="s">
        <v>41</v>
      </c>
      <c r="C13" s="51" t="s">
        <v>51</v>
      </c>
      <c r="D13" s="52">
        <v>104000</v>
      </c>
      <c r="E13" s="52">
        <v>304000</v>
      </c>
      <c r="F13" s="52">
        <v>308000</v>
      </c>
      <c r="G13" s="52">
        <f t="shared" si="0"/>
        <v>716000</v>
      </c>
      <c r="H13" s="52">
        <v>312000</v>
      </c>
      <c r="I13" s="53">
        <v>388000</v>
      </c>
      <c r="J13" s="52">
        <v>204000</v>
      </c>
      <c r="K13" s="52">
        <f t="shared" si="1"/>
        <v>904000</v>
      </c>
      <c r="L13" s="52">
        <f t="shared" si="2"/>
        <v>1620000</v>
      </c>
    </row>
    <row r="14" spans="1:14" ht="49.5" x14ac:dyDescent="0.3">
      <c r="A14" s="50" t="s">
        <v>52</v>
      </c>
      <c r="B14" s="50" t="s">
        <v>41</v>
      </c>
      <c r="C14" s="57" t="s">
        <v>53</v>
      </c>
      <c r="D14" s="52">
        <v>168000</v>
      </c>
      <c r="E14" s="52">
        <v>184000</v>
      </c>
      <c r="F14" s="52">
        <v>180000</v>
      </c>
      <c r="G14" s="52">
        <f t="shared" si="0"/>
        <v>532000</v>
      </c>
      <c r="H14" s="52">
        <v>188000</v>
      </c>
      <c r="I14" s="53">
        <v>300000</v>
      </c>
      <c r="J14" s="52">
        <v>144000</v>
      </c>
      <c r="K14" s="52">
        <f t="shared" si="1"/>
        <v>632000</v>
      </c>
      <c r="L14" s="52">
        <f t="shared" si="2"/>
        <v>1164000</v>
      </c>
    </row>
    <row r="15" spans="1:14" x14ac:dyDescent="0.3">
      <c r="A15" s="58"/>
      <c r="B15" s="58"/>
      <c r="C15" s="59" t="s">
        <v>13</v>
      </c>
      <c r="D15" s="60">
        <f t="shared" ref="D15:L15" si="3">SUM(D8:D14)</f>
        <v>4452000</v>
      </c>
      <c r="E15" s="60">
        <f t="shared" si="3"/>
        <v>4848000</v>
      </c>
      <c r="F15" s="60">
        <f t="shared" si="3"/>
        <v>5800000</v>
      </c>
      <c r="G15" s="60">
        <f t="shared" si="3"/>
        <v>15100000</v>
      </c>
      <c r="H15" s="60">
        <f t="shared" si="3"/>
        <v>5788000</v>
      </c>
      <c r="I15" s="60">
        <f t="shared" si="3"/>
        <v>6292000</v>
      </c>
      <c r="J15" s="60">
        <f t="shared" si="3"/>
        <v>4140000</v>
      </c>
      <c r="K15" s="60">
        <f t="shared" si="3"/>
        <v>16220000</v>
      </c>
      <c r="L15" s="60">
        <f t="shared" si="3"/>
        <v>31320000</v>
      </c>
    </row>
    <row r="16" spans="1:14" x14ac:dyDescent="0.3">
      <c r="I16" s="56"/>
      <c r="J16" s="56"/>
      <c r="K16" s="56"/>
      <c r="L16" s="56"/>
    </row>
    <row r="17" spans="5:12" x14ac:dyDescent="0.3">
      <c r="E17" s="55"/>
      <c r="I17" s="56"/>
      <c r="J17" s="56"/>
      <c r="K17" s="56"/>
      <c r="L17" s="56"/>
    </row>
    <row r="18" spans="5:12" x14ac:dyDescent="0.3">
      <c r="I18" s="56"/>
      <c r="J18" s="56"/>
      <c r="K18" s="56"/>
      <c r="L18" s="56"/>
    </row>
  </sheetData>
  <mergeCells count="2">
    <mergeCell ref="A3:D3"/>
    <mergeCell ref="A4:D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E8DC5-ECC2-4739-96F3-7A776A4F0B9A}">
  <dimension ref="A2:L26"/>
  <sheetViews>
    <sheetView tabSelected="1" workbookViewId="0">
      <selection activeCell="N10" sqref="N10"/>
    </sheetView>
  </sheetViews>
  <sheetFormatPr defaultRowHeight="16.5" x14ac:dyDescent="0.3"/>
  <cols>
    <col min="1" max="1" width="6.140625" style="64" customWidth="1"/>
    <col min="2" max="2" width="10.140625" style="64" customWidth="1"/>
    <col min="3" max="3" width="38.85546875" style="64" customWidth="1"/>
    <col min="4" max="12" width="16" style="64" customWidth="1"/>
    <col min="13" max="14" width="9.140625" style="64"/>
    <col min="15" max="15" width="12.28515625" style="64" bestFit="1" customWidth="1"/>
    <col min="16" max="16" width="9.140625" style="64"/>
    <col min="17" max="17" width="11.28515625" style="64" bestFit="1" customWidth="1"/>
    <col min="18" max="181" width="9.140625" style="64"/>
    <col min="182" max="182" width="6.140625" style="64" customWidth="1"/>
    <col min="183" max="183" width="10.140625" style="64" customWidth="1"/>
    <col min="184" max="184" width="50.28515625" style="64" customWidth="1"/>
    <col min="185" max="185" width="13.42578125" style="64" customWidth="1"/>
    <col min="186" max="186" width="14.42578125" style="64" customWidth="1"/>
    <col min="187" max="189" width="17" style="64" customWidth="1"/>
    <col min="190" max="190" width="15.42578125" style="64" customWidth="1"/>
    <col min="191" max="437" width="9.140625" style="64"/>
    <col min="438" max="438" width="6.140625" style="64" customWidth="1"/>
    <col min="439" max="439" width="10.140625" style="64" customWidth="1"/>
    <col min="440" max="440" width="50.28515625" style="64" customWidth="1"/>
    <col min="441" max="441" width="13.42578125" style="64" customWidth="1"/>
    <col min="442" max="442" width="14.42578125" style="64" customWidth="1"/>
    <col min="443" max="445" width="17" style="64" customWidth="1"/>
    <col min="446" max="446" width="15.42578125" style="64" customWidth="1"/>
    <col min="447" max="693" width="9.140625" style="64"/>
    <col min="694" max="694" width="6.140625" style="64" customWidth="1"/>
    <col min="695" max="695" width="10.140625" style="64" customWidth="1"/>
    <col min="696" max="696" width="50.28515625" style="64" customWidth="1"/>
    <col min="697" max="697" width="13.42578125" style="64" customWidth="1"/>
    <col min="698" max="698" width="14.42578125" style="64" customWidth="1"/>
    <col min="699" max="701" width="17" style="64" customWidth="1"/>
    <col min="702" max="702" width="15.42578125" style="64" customWidth="1"/>
    <col min="703" max="949" width="9.140625" style="64"/>
    <col min="950" max="950" width="6.140625" style="64" customWidth="1"/>
    <col min="951" max="951" width="10.140625" style="64" customWidth="1"/>
    <col min="952" max="952" width="50.28515625" style="64" customWidth="1"/>
    <col min="953" max="953" width="13.42578125" style="64" customWidth="1"/>
    <col min="954" max="954" width="14.42578125" style="64" customWidth="1"/>
    <col min="955" max="957" width="17" style="64" customWidth="1"/>
    <col min="958" max="958" width="15.42578125" style="64" customWidth="1"/>
    <col min="959" max="1205" width="9.140625" style="64"/>
    <col min="1206" max="1206" width="6.140625" style="64" customWidth="1"/>
    <col min="1207" max="1207" width="10.140625" style="64" customWidth="1"/>
    <col min="1208" max="1208" width="50.28515625" style="64" customWidth="1"/>
    <col min="1209" max="1209" width="13.42578125" style="64" customWidth="1"/>
    <col min="1210" max="1210" width="14.42578125" style="64" customWidth="1"/>
    <col min="1211" max="1213" width="17" style="64" customWidth="1"/>
    <col min="1214" max="1214" width="15.42578125" style="64" customWidth="1"/>
    <col min="1215" max="1461" width="9.140625" style="64"/>
    <col min="1462" max="1462" width="6.140625" style="64" customWidth="1"/>
    <col min="1463" max="1463" width="10.140625" style="64" customWidth="1"/>
    <col min="1464" max="1464" width="50.28515625" style="64" customWidth="1"/>
    <col min="1465" max="1465" width="13.42578125" style="64" customWidth="1"/>
    <col min="1466" max="1466" width="14.42578125" style="64" customWidth="1"/>
    <col min="1467" max="1469" width="17" style="64" customWidth="1"/>
    <col min="1470" max="1470" width="15.42578125" style="64" customWidth="1"/>
    <col min="1471" max="1717" width="9.140625" style="64"/>
    <col min="1718" max="1718" width="6.140625" style="64" customWidth="1"/>
    <col min="1719" max="1719" width="10.140625" style="64" customWidth="1"/>
    <col min="1720" max="1720" width="50.28515625" style="64" customWidth="1"/>
    <col min="1721" max="1721" width="13.42578125" style="64" customWidth="1"/>
    <col min="1722" max="1722" width="14.42578125" style="64" customWidth="1"/>
    <col min="1723" max="1725" width="17" style="64" customWidth="1"/>
    <col min="1726" max="1726" width="15.42578125" style="64" customWidth="1"/>
    <col min="1727" max="1973" width="9.140625" style="64"/>
    <col min="1974" max="1974" width="6.140625" style="64" customWidth="1"/>
    <col min="1975" max="1975" width="10.140625" style="64" customWidth="1"/>
    <col min="1976" max="1976" width="50.28515625" style="64" customWidth="1"/>
    <col min="1977" max="1977" width="13.42578125" style="64" customWidth="1"/>
    <col min="1978" max="1978" width="14.42578125" style="64" customWidth="1"/>
    <col min="1979" max="1981" width="17" style="64" customWidth="1"/>
    <col min="1982" max="1982" width="15.42578125" style="64" customWidth="1"/>
    <col min="1983" max="2229" width="9.140625" style="64"/>
    <col min="2230" max="2230" width="6.140625" style="64" customWidth="1"/>
    <col min="2231" max="2231" width="10.140625" style="64" customWidth="1"/>
    <col min="2232" max="2232" width="50.28515625" style="64" customWidth="1"/>
    <col min="2233" max="2233" width="13.42578125" style="64" customWidth="1"/>
    <col min="2234" max="2234" width="14.42578125" style="64" customWidth="1"/>
    <col min="2235" max="2237" width="17" style="64" customWidth="1"/>
    <col min="2238" max="2238" width="15.42578125" style="64" customWidth="1"/>
    <col min="2239" max="2485" width="9.140625" style="64"/>
    <col min="2486" max="2486" width="6.140625" style="64" customWidth="1"/>
    <col min="2487" max="2487" width="10.140625" style="64" customWidth="1"/>
    <col min="2488" max="2488" width="50.28515625" style="64" customWidth="1"/>
    <col min="2489" max="2489" width="13.42578125" style="64" customWidth="1"/>
    <col min="2490" max="2490" width="14.42578125" style="64" customWidth="1"/>
    <col min="2491" max="2493" width="17" style="64" customWidth="1"/>
    <col min="2494" max="2494" width="15.42578125" style="64" customWidth="1"/>
    <col min="2495" max="2741" width="9.140625" style="64"/>
    <col min="2742" max="2742" width="6.140625" style="64" customWidth="1"/>
    <col min="2743" max="2743" width="10.140625" style="64" customWidth="1"/>
    <col min="2744" max="2744" width="50.28515625" style="64" customWidth="1"/>
    <col min="2745" max="2745" width="13.42578125" style="64" customWidth="1"/>
    <col min="2746" max="2746" width="14.42578125" style="64" customWidth="1"/>
    <col min="2747" max="2749" width="17" style="64" customWidth="1"/>
    <col min="2750" max="2750" width="15.42578125" style="64" customWidth="1"/>
    <col min="2751" max="2997" width="9.140625" style="64"/>
    <col min="2998" max="2998" width="6.140625" style="64" customWidth="1"/>
    <col min="2999" max="2999" width="10.140625" style="64" customWidth="1"/>
    <col min="3000" max="3000" width="50.28515625" style="64" customWidth="1"/>
    <col min="3001" max="3001" width="13.42578125" style="64" customWidth="1"/>
    <col min="3002" max="3002" width="14.42578125" style="64" customWidth="1"/>
    <col min="3003" max="3005" width="17" style="64" customWidth="1"/>
    <col min="3006" max="3006" width="15.42578125" style="64" customWidth="1"/>
    <col min="3007" max="3253" width="9.140625" style="64"/>
    <col min="3254" max="3254" width="6.140625" style="64" customWidth="1"/>
    <col min="3255" max="3255" width="10.140625" style="64" customWidth="1"/>
    <col min="3256" max="3256" width="50.28515625" style="64" customWidth="1"/>
    <col min="3257" max="3257" width="13.42578125" style="64" customWidth="1"/>
    <col min="3258" max="3258" width="14.42578125" style="64" customWidth="1"/>
    <col min="3259" max="3261" width="17" style="64" customWidth="1"/>
    <col min="3262" max="3262" width="15.42578125" style="64" customWidth="1"/>
    <col min="3263" max="3509" width="9.140625" style="64"/>
    <col min="3510" max="3510" width="6.140625" style="64" customWidth="1"/>
    <col min="3511" max="3511" width="10.140625" style="64" customWidth="1"/>
    <col min="3512" max="3512" width="50.28515625" style="64" customWidth="1"/>
    <col min="3513" max="3513" width="13.42578125" style="64" customWidth="1"/>
    <col min="3514" max="3514" width="14.42578125" style="64" customWidth="1"/>
    <col min="3515" max="3517" width="17" style="64" customWidth="1"/>
    <col min="3518" max="3518" width="15.42578125" style="64" customWidth="1"/>
    <col min="3519" max="3765" width="9.140625" style="64"/>
    <col min="3766" max="3766" width="6.140625" style="64" customWidth="1"/>
    <col min="3767" max="3767" width="10.140625" style="64" customWidth="1"/>
    <col min="3768" max="3768" width="50.28515625" style="64" customWidth="1"/>
    <col min="3769" max="3769" width="13.42578125" style="64" customWidth="1"/>
    <col min="3770" max="3770" width="14.42578125" style="64" customWidth="1"/>
    <col min="3771" max="3773" width="17" style="64" customWidth="1"/>
    <col min="3774" max="3774" width="15.42578125" style="64" customWidth="1"/>
    <col min="3775" max="4021" width="9.140625" style="64"/>
    <col min="4022" max="4022" width="6.140625" style="64" customWidth="1"/>
    <col min="4023" max="4023" width="10.140625" style="64" customWidth="1"/>
    <col min="4024" max="4024" width="50.28515625" style="64" customWidth="1"/>
    <col min="4025" max="4025" width="13.42578125" style="64" customWidth="1"/>
    <col min="4026" max="4026" width="14.42578125" style="64" customWidth="1"/>
    <col min="4027" max="4029" width="17" style="64" customWidth="1"/>
    <col min="4030" max="4030" width="15.42578125" style="64" customWidth="1"/>
    <col min="4031" max="4277" width="9.140625" style="64"/>
    <col min="4278" max="4278" width="6.140625" style="64" customWidth="1"/>
    <col min="4279" max="4279" width="10.140625" style="64" customWidth="1"/>
    <col min="4280" max="4280" width="50.28515625" style="64" customWidth="1"/>
    <col min="4281" max="4281" width="13.42578125" style="64" customWidth="1"/>
    <col min="4282" max="4282" width="14.42578125" style="64" customWidth="1"/>
    <col min="4283" max="4285" width="17" style="64" customWidth="1"/>
    <col min="4286" max="4286" width="15.42578125" style="64" customWidth="1"/>
    <col min="4287" max="4533" width="9.140625" style="64"/>
    <col min="4534" max="4534" width="6.140625" style="64" customWidth="1"/>
    <col min="4535" max="4535" width="10.140625" style="64" customWidth="1"/>
    <col min="4536" max="4536" width="50.28515625" style="64" customWidth="1"/>
    <col min="4537" max="4537" width="13.42578125" style="64" customWidth="1"/>
    <col min="4538" max="4538" width="14.42578125" style="64" customWidth="1"/>
    <col min="4539" max="4541" width="17" style="64" customWidth="1"/>
    <col min="4542" max="4542" width="15.42578125" style="64" customWidth="1"/>
    <col min="4543" max="4789" width="9.140625" style="64"/>
    <col min="4790" max="4790" width="6.140625" style="64" customWidth="1"/>
    <col min="4791" max="4791" width="10.140625" style="64" customWidth="1"/>
    <col min="4792" max="4792" width="50.28515625" style="64" customWidth="1"/>
    <col min="4793" max="4793" width="13.42578125" style="64" customWidth="1"/>
    <col min="4794" max="4794" width="14.42578125" style="64" customWidth="1"/>
    <col min="4795" max="4797" width="17" style="64" customWidth="1"/>
    <col min="4798" max="4798" width="15.42578125" style="64" customWidth="1"/>
    <col min="4799" max="5045" width="9.140625" style="64"/>
    <col min="5046" max="5046" width="6.140625" style="64" customWidth="1"/>
    <col min="5047" max="5047" width="10.140625" style="64" customWidth="1"/>
    <col min="5048" max="5048" width="50.28515625" style="64" customWidth="1"/>
    <col min="5049" max="5049" width="13.42578125" style="64" customWidth="1"/>
    <col min="5050" max="5050" width="14.42578125" style="64" customWidth="1"/>
    <col min="5051" max="5053" width="17" style="64" customWidth="1"/>
    <col min="5054" max="5054" width="15.42578125" style="64" customWidth="1"/>
    <col min="5055" max="5301" width="9.140625" style="64"/>
    <col min="5302" max="5302" width="6.140625" style="64" customWidth="1"/>
    <col min="5303" max="5303" width="10.140625" style="64" customWidth="1"/>
    <col min="5304" max="5304" width="50.28515625" style="64" customWidth="1"/>
    <col min="5305" max="5305" width="13.42578125" style="64" customWidth="1"/>
    <col min="5306" max="5306" width="14.42578125" style="64" customWidth="1"/>
    <col min="5307" max="5309" width="17" style="64" customWidth="1"/>
    <col min="5310" max="5310" width="15.42578125" style="64" customWidth="1"/>
    <col min="5311" max="5557" width="9.140625" style="64"/>
    <col min="5558" max="5558" width="6.140625" style="64" customWidth="1"/>
    <col min="5559" max="5559" width="10.140625" style="64" customWidth="1"/>
    <col min="5560" max="5560" width="50.28515625" style="64" customWidth="1"/>
    <col min="5561" max="5561" width="13.42578125" style="64" customWidth="1"/>
    <col min="5562" max="5562" width="14.42578125" style="64" customWidth="1"/>
    <col min="5563" max="5565" width="17" style="64" customWidth="1"/>
    <col min="5566" max="5566" width="15.42578125" style="64" customWidth="1"/>
    <col min="5567" max="5813" width="9.140625" style="64"/>
    <col min="5814" max="5814" width="6.140625" style="64" customWidth="1"/>
    <col min="5815" max="5815" width="10.140625" style="64" customWidth="1"/>
    <col min="5816" max="5816" width="50.28515625" style="64" customWidth="1"/>
    <col min="5817" max="5817" width="13.42578125" style="64" customWidth="1"/>
    <col min="5818" max="5818" width="14.42578125" style="64" customWidth="1"/>
    <col min="5819" max="5821" width="17" style="64" customWidth="1"/>
    <col min="5822" max="5822" width="15.42578125" style="64" customWidth="1"/>
    <col min="5823" max="6069" width="9.140625" style="64"/>
    <col min="6070" max="6070" width="6.140625" style="64" customWidth="1"/>
    <col min="6071" max="6071" width="10.140625" style="64" customWidth="1"/>
    <col min="6072" max="6072" width="50.28515625" style="64" customWidth="1"/>
    <col min="6073" max="6073" width="13.42578125" style="64" customWidth="1"/>
    <col min="6074" max="6074" width="14.42578125" style="64" customWidth="1"/>
    <col min="6075" max="6077" width="17" style="64" customWidth="1"/>
    <col min="6078" max="6078" width="15.42578125" style="64" customWidth="1"/>
    <col min="6079" max="6325" width="9.140625" style="64"/>
    <col min="6326" max="6326" width="6.140625" style="64" customWidth="1"/>
    <col min="6327" max="6327" width="10.140625" style="64" customWidth="1"/>
    <col min="6328" max="6328" width="50.28515625" style="64" customWidth="1"/>
    <col min="6329" max="6329" width="13.42578125" style="64" customWidth="1"/>
    <col min="6330" max="6330" width="14.42578125" style="64" customWidth="1"/>
    <col min="6331" max="6333" width="17" style="64" customWidth="1"/>
    <col min="6334" max="6334" width="15.42578125" style="64" customWidth="1"/>
    <col min="6335" max="6581" width="9.140625" style="64"/>
    <col min="6582" max="6582" width="6.140625" style="64" customWidth="1"/>
    <col min="6583" max="6583" width="10.140625" style="64" customWidth="1"/>
    <col min="6584" max="6584" width="50.28515625" style="64" customWidth="1"/>
    <col min="6585" max="6585" width="13.42578125" style="64" customWidth="1"/>
    <col min="6586" max="6586" width="14.42578125" style="64" customWidth="1"/>
    <col min="6587" max="6589" width="17" style="64" customWidth="1"/>
    <col min="6590" max="6590" width="15.42578125" style="64" customWidth="1"/>
    <col min="6591" max="6837" width="9.140625" style="64"/>
    <col min="6838" max="6838" width="6.140625" style="64" customWidth="1"/>
    <col min="6839" max="6839" width="10.140625" style="64" customWidth="1"/>
    <col min="6840" max="6840" width="50.28515625" style="64" customWidth="1"/>
    <col min="6841" max="6841" width="13.42578125" style="64" customWidth="1"/>
    <col min="6842" max="6842" width="14.42578125" style="64" customWidth="1"/>
    <col min="6843" max="6845" width="17" style="64" customWidth="1"/>
    <col min="6846" max="6846" width="15.42578125" style="64" customWidth="1"/>
    <col min="6847" max="7093" width="9.140625" style="64"/>
    <col min="7094" max="7094" width="6.140625" style="64" customWidth="1"/>
    <col min="7095" max="7095" width="10.140625" style="64" customWidth="1"/>
    <col min="7096" max="7096" width="50.28515625" style="64" customWidth="1"/>
    <col min="7097" max="7097" width="13.42578125" style="64" customWidth="1"/>
    <col min="7098" max="7098" width="14.42578125" style="64" customWidth="1"/>
    <col min="7099" max="7101" width="17" style="64" customWidth="1"/>
    <col min="7102" max="7102" width="15.42578125" style="64" customWidth="1"/>
    <col min="7103" max="7349" width="9.140625" style="64"/>
    <col min="7350" max="7350" width="6.140625" style="64" customWidth="1"/>
    <col min="7351" max="7351" width="10.140625" style="64" customWidth="1"/>
    <col min="7352" max="7352" width="50.28515625" style="64" customWidth="1"/>
    <col min="7353" max="7353" width="13.42578125" style="64" customWidth="1"/>
    <col min="7354" max="7354" width="14.42578125" style="64" customWidth="1"/>
    <col min="7355" max="7357" width="17" style="64" customWidth="1"/>
    <col min="7358" max="7358" width="15.42578125" style="64" customWidth="1"/>
    <col min="7359" max="7605" width="9.140625" style="64"/>
    <col min="7606" max="7606" width="6.140625" style="64" customWidth="1"/>
    <col min="7607" max="7607" width="10.140625" style="64" customWidth="1"/>
    <col min="7608" max="7608" width="50.28515625" style="64" customWidth="1"/>
    <col min="7609" max="7609" width="13.42578125" style="64" customWidth="1"/>
    <col min="7610" max="7610" width="14.42578125" style="64" customWidth="1"/>
    <col min="7611" max="7613" width="17" style="64" customWidth="1"/>
    <col min="7614" max="7614" width="15.42578125" style="64" customWidth="1"/>
    <col min="7615" max="7861" width="9.140625" style="64"/>
    <col min="7862" max="7862" width="6.140625" style="64" customWidth="1"/>
    <col min="7863" max="7863" width="10.140625" style="64" customWidth="1"/>
    <col min="7864" max="7864" width="50.28515625" style="64" customWidth="1"/>
    <col min="7865" max="7865" width="13.42578125" style="64" customWidth="1"/>
    <col min="7866" max="7866" width="14.42578125" style="64" customWidth="1"/>
    <col min="7867" max="7869" width="17" style="64" customWidth="1"/>
    <col min="7870" max="7870" width="15.42578125" style="64" customWidth="1"/>
    <col min="7871" max="8117" width="9.140625" style="64"/>
    <col min="8118" max="8118" width="6.140625" style="64" customWidth="1"/>
    <col min="8119" max="8119" width="10.140625" style="64" customWidth="1"/>
    <col min="8120" max="8120" width="50.28515625" style="64" customWidth="1"/>
    <col min="8121" max="8121" width="13.42578125" style="64" customWidth="1"/>
    <col min="8122" max="8122" width="14.42578125" style="64" customWidth="1"/>
    <col min="8123" max="8125" width="17" style="64" customWidth="1"/>
    <col min="8126" max="8126" width="15.42578125" style="64" customWidth="1"/>
    <col min="8127" max="8373" width="9.140625" style="64"/>
    <col min="8374" max="8374" width="6.140625" style="64" customWidth="1"/>
    <col min="8375" max="8375" width="10.140625" style="64" customWidth="1"/>
    <col min="8376" max="8376" width="50.28515625" style="64" customWidth="1"/>
    <col min="8377" max="8377" width="13.42578125" style="64" customWidth="1"/>
    <col min="8378" max="8378" width="14.42578125" style="64" customWidth="1"/>
    <col min="8379" max="8381" width="17" style="64" customWidth="1"/>
    <col min="8382" max="8382" width="15.42578125" style="64" customWidth="1"/>
    <col min="8383" max="8629" width="9.140625" style="64"/>
    <col min="8630" max="8630" width="6.140625" style="64" customWidth="1"/>
    <col min="8631" max="8631" width="10.140625" style="64" customWidth="1"/>
    <col min="8632" max="8632" width="50.28515625" style="64" customWidth="1"/>
    <col min="8633" max="8633" width="13.42578125" style="64" customWidth="1"/>
    <col min="8634" max="8634" width="14.42578125" style="64" customWidth="1"/>
    <col min="8635" max="8637" width="17" style="64" customWidth="1"/>
    <col min="8638" max="8638" width="15.42578125" style="64" customWidth="1"/>
    <col min="8639" max="8885" width="9.140625" style="64"/>
    <col min="8886" max="8886" width="6.140625" style="64" customWidth="1"/>
    <col min="8887" max="8887" width="10.140625" style="64" customWidth="1"/>
    <col min="8888" max="8888" width="50.28515625" style="64" customWidth="1"/>
    <col min="8889" max="8889" width="13.42578125" style="64" customWidth="1"/>
    <col min="8890" max="8890" width="14.42578125" style="64" customWidth="1"/>
    <col min="8891" max="8893" width="17" style="64" customWidth="1"/>
    <col min="8894" max="8894" width="15.42578125" style="64" customWidth="1"/>
    <col min="8895" max="9141" width="9.140625" style="64"/>
    <col min="9142" max="9142" width="6.140625" style="64" customWidth="1"/>
    <col min="9143" max="9143" width="10.140625" style="64" customWidth="1"/>
    <col min="9144" max="9144" width="50.28515625" style="64" customWidth="1"/>
    <col min="9145" max="9145" width="13.42578125" style="64" customWidth="1"/>
    <col min="9146" max="9146" width="14.42578125" style="64" customWidth="1"/>
    <col min="9147" max="9149" width="17" style="64" customWidth="1"/>
    <col min="9150" max="9150" width="15.42578125" style="64" customWidth="1"/>
    <col min="9151" max="9397" width="9.140625" style="64"/>
    <col min="9398" max="9398" width="6.140625" style="64" customWidth="1"/>
    <col min="9399" max="9399" width="10.140625" style="64" customWidth="1"/>
    <col min="9400" max="9400" width="50.28515625" style="64" customWidth="1"/>
    <col min="9401" max="9401" width="13.42578125" style="64" customWidth="1"/>
    <col min="9402" max="9402" width="14.42578125" style="64" customWidth="1"/>
    <col min="9403" max="9405" width="17" style="64" customWidth="1"/>
    <col min="9406" max="9406" width="15.42578125" style="64" customWidth="1"/>
    <col min="9407" max="9653" width="9.140625" style="64"/>
    <col min="9654" max="9654" width="6.140625" style="64" customWidth="1"/>
    <col min="9655" max="9655" width="10.140625" style="64" customWidth="1"/>
    <col min="9656" max="9656" width="50.28515625" style="64" customWidth="1"/>
    <col min="9657" max="9657" width="13.42578125" style="64" customWidth="1"/>
    <col min="9658" max="9658" width="14.42578125" style="64" customWidth="1"/>
    <col min="9659" max="9661" width="17" style="64" customWidth="1"/>
    <col min="9662" max="9662" width="15.42578125" style="64" customWidth="1"/>
    <col min="9663" max="9909" width="9.140625" style="64"/>
    <col min="9910" max="9910" width="6.140625" style="64" customWidth="1"/>
    <col min="9911" max="9911" width="10.140625" style="64" customWidth="1"/>
    <col min="9912" max="9912" width="50.28515625" style="64" customWidth="1"/>
    <col min="9913" max="9913" width="13.42578125" style="64" customWidth="1"/>
    <col min="9914" max="9914" width="14.42578125" style="64" customWidth="1"/>
    <col min="9915" max="9917" width="17" style="64" customWidth="1"/>
    <col min="9918" max="9918" width="15.42578125" style="64" customWidth="1"/>
    <col min="9919" max="10165" width="9.140625" style="64"/>
    <col min="10166" max="10166" width="6.140625" style="64" customWidth="1"/>
    <col min="10167" max="10167" width="10.140625" style="64" customWidth="1"/>
    <col min="10168" max="10168" width="50.28515625" style="64" customWidth="1"/>
    <col min="10169" max="10169" width="13.42578125" style="64" customWidth="1"/>
    <col min="10170" max="10170" width="14.42578125" style="64" customWidth="1"/>
    <col min="10171" max="10173" width="17" style="64" customWidth="1"/>
    <col min="10174" max="10174" width="15.42578125" style="64" customWidth="1"/>
    <col min="10175" max="10421" width="9.140625" style="64"/>
    <col min="10422" max="10422" width="6.140625" style="64" customWidth="1"/>
    <col min="10423" max="10423" width="10.140625" style="64" customWidth="1"/>
    <col min="10424" max="10424" width="50.28515625" style="64" customWidth="1"/>
    <col min="10425" max="10425" width="13.42578125" style="64" customWidth="1"/>
    <col min="10426" max="10426" width="14.42578125" style="64" customWidth="1"/>
    <col min="10427" max="10429" width="17" style="64" customWidth="1"/>
    <col min="10430" max="10430" width="15.42578125" style="64" customWidth="1"/>
    <col min="10431" max="10677" width="9.140625" style="64"/>
    <col min="10678" max="10678" width="6.140625" style="64" customWidth="1"/>
    <col min="10679" max="10679" width="10.140625" style="64" customWidth="1"/>
    <col min="10680" max="10680" width="50.28515625" style="64" customWidth="1"/>
    <col min="10681" max="10681" width="13.42578125" style="64" customWidth="1"/>
    <col min="10682" max="10682" width="14.42578125" style="64" customWidth="1"/>
    <col min="10683" max="10685" width="17" style="64" customWidth="1"/>
    <col min="10686" max="10686" width="15.42578125" style="64" customWidth="1"/>
    <col min="10687" max="10933" width="9.140625" style="64"/>
    <col min="10934" max="10934" width="6.140625" style="64" customWidth="1"/>
    <col min="10935" max="10935" width="10.140625" style="64" customWidth="1"/>
    <col min="10936" max="10936" width="50.28515625" style="64" customWidth="1"/>
    <col min="10937" max="10937" width="13.42578125" style="64" customWidth="1"/>
    <col min="10938" max="10938" width="14.42578125" style="64" customWidth="1"/>
    <col min="10939" max="10941" width="17" style="64" customWidth="1"/>
    <col min="10942" max="10942" width="15.42578125" style="64" customWidth="1"/>
    <col min="10943" max="11189" width="9.140625" style="64"/>
    <col min="11190" max="11190" width="6.140625" style="64" customWidth="1"/>
    <col min="11191" max="11191" width="10.140625" style="64" customWidth="1"/>
    <col min="11192" max="11192" width="50.28515625" style="64" customWidth="1"/>
    <col min="11193" max="11193" width="13.42578125" style="64" customWidth="1"/>
    <col min="11194" max="11194" width="14.42578125" style="64" customWidth="1"/>
    <col min="11195" max="11197" width="17" style="64" customWidth="1"/>
    <col min="11198" max="11198" width="15.42578125" style="64" customWidth="1"/>
    <col min="11199" max="11445" width="9.140625" style="64"/>
    <col min="11446" max="11446" width="6.140625" style="64" customWidth="1"/>
    <col min="11447" max="11447" width="10.140625" style="64" customWidth="1"/>
    <col min="11448" max="11448" width="50.28515625" style="64" customWidth="1"/>
    <col min="11449" max="11449" width="13.42578125" style="64" customWidth="1"/>
    <col min="11450" max="11450" width="14.42578125" style="64" customWidth="1"/>
    <col min="11451" max="11453" width="17" style="64" customWidth="1"/>
    <col min="11454" max="11454" width="15.42578125" style="64" customWidth="1"/>
    <col min="11455" max="11701" width="9.140625" style="64"/>
    <col min="11702" max="11702" width="6.140625" style="64" customWidth="1"/>
    <col min="11703" max="11703" width="10.140625" style="64" customWidth="1"/>
    <col min="11704" max="11704" width="50.28515625" style="64" customWidth="1"/>
    <col min="11705" max="11705" width="13.42578125" style="64" customWidth="1"/>
    <col min="11706" max="11706" width="14.42578125" style="64" customWidth="1"/>
    <col min="11707" max="11709" width="17" style="64" customWidth="1"/>
    <col min="11710" max="11710" width="15.42578125" style="64" customWidth="1"/>
    <col min="11711" max="11957" width="9.140625" style="64"/>
    <col min="11958" max="11958" width="6.140625" style="64" customWidth="1"/>
    <col min="11959" max="11959" width="10.140625" style="64" customWidth="1"/>
    <col min="11960" max="11960" width="50.28515625" style="64" customWidth="1"/>
    <col min="11961" max="11961" width="13.42578125" style="64" customWidth="1"/>
    <col min="11962" max="11962" width="14.42578125" style="64" customWidth="1"/>
    <col min="11963" max="11965" width="17" style="64" customWidth="1"/>
    <col min="11966" max="11966" width="15.42578125" style="64" customWidth="1"/>
    <col min="11967" max="12213" width="9.140625" style="64"/>
    <col min="12214" max="12214" width="6.140625" style="64" customWidth="1"/>
    <col min="12215" max="12215" width="10.140625" style="64" customWidth="1"/>
    <col min="12216" max="12216" width="50.28515625" style="64" customWidth="1"/>
    <col min="12217" max="12217" width="13.42578125" style="64" customWidth="1"/>
    <col min="12218" max="12218" width="14.42578125" style="64" customWidth="1"/>
    <col min="12219" max="12221" width="17" style="64" customWidth="1"/>
    <col min="12222" max="12222" width="15.42578125" style="64" customWidth="1"/>
    <col min="12223" max="12469" width="9.140625" style="64"/>
    <col min="12470" max="12470" width="6.140625" style="64" customWidth="1"/>
    <col min="12471" max="12471" width="10.140625" style="64" customWidth="1"/>
    <col min="12472" max="12472" width="50.28515625" style="64" customWidth="1"/>
    <col min="12473" max="12473" width="13.42578125" style="64" customWidth="1"/>
    <col min="12474" max="12474" width="14.42578125" style="64" customWidth="1"/>
    <col min="12475" max="12477" width="17" style="64" customWidth="1"/>
    <col min="12478" max="12478" width="15.42578125" style="64" customWidth="1"/>
    <col min="12479" max="12725" width="9.140625" style="64"/>
    <col min="12726" max="12726" width="6.140625" style="64" customWidth="1"/>
    <col min="12727" max="12727" width="10.140625" style="64" customWidth="1"/>
    <col min="12728" max="12728" width="50.28515625" style="64" customWidth="1"/>
    <col min="12729" max="12729" width="13.42578125" style="64" customWidth="1"/>
    <col min="12730" max="12730" width="14.42578125" style="64" customWidth="1"/>
    <col min="12731" max="12733" width="17" style="64" customWidth="1"/>
    <col min="12734" max="12734" width="15.42578125" style="64" customWidth="1"/>
    <col min="12735" max="12981" width="9.140625" style="64"/>
    <col min="12982" max="12982" width="6.140625" style="64" customWidth="1"/>
    <col min="12983" max="12983" width="10.140625" style="64" customWidth="1"/>
    <col min="12984" max="12984" width="50.28515625" style="64" customWidth="1"/>
    <col min="12985" max="12985" width="13.42578125" style="64" customWidth="1"/>
    <col min="12986" max="12986" width="14.42578125" style="64" customWidth="1"/>
    <col min="12987" max="12989" width="17" style="64" customWidth="1"/>
    <col min="12990" max="12990" width="15.42578125" style="64" customWidth="1"/>
    <col min="12991" max="13237" width="9.140625" style="64"/>
    <col min="13238" max="13238" width="6.140625" style="64" customWidth="1"/>
    <col min="13239" max="13239" width="10.140625" style="64" customWidth="1"/>
    <col min="13240" max="13240" width="50.28515625" style="64" customWidth="1"/>
    <col min="13241" max="13241" width="13.42578125" style="64" customWidth="1"/>
    <col min="13242" max="13242" width="14.42578125" style="64" customWidth="1"/>
    <col min="13243" max="13245" width="17" style="64" customWidth="1"/>
    <col min="13246" max="13246" width="15.42578125" style="64" customWidth="1"/>
    <col min="13247" max="13493" width="9.140625" style="64"/>
    <col min="13494" max="13494" width="6.140625" style="64" customWidth="1"/>
    <col min="13495" max="13495" width="10.140625" style="64" customWidth="1"/>
    <col min="13496" max="13496" width="50.28515625" style="64" customWidth="1"/>
    <col min="13497" max="13497" width="13.42578125" style="64" customWidth="1"/>
    <col min="13498" max="13498" width="14.42578125" style="64" customWidth="1"/>
    <col min="13499" max="13501" width="17" style="64" customWidth="1"/>
    <col min="13502" max="13502" width="15.42578125" style="64" customWidth="1"/>
    <col min="13503" max="13749" width="9.140625" style="64"/>
    <col min="13750" max="13750" width="6.140625" style="64" customWidth="1"/>
    <col min="13751" max="13751" width="10.140625" style="64" customWidth="1"/>
    <col min="13752" max="13752" width="50.28515625" style="64" customWidth="1"/>
    <col min="13753" max="13753" width="13.42578125" style="64" customWidth="1"/>
    <col min="13754" max="13754" width="14.42578125" style="64" customWidth="1"/>
    <col min="13755" max="13757" width="17" style="64" customWidth="1"/>
    <col min="13758" max="13758" width="15.42578125" style="64" customWidth="1"/>
    <col min="13759" max="14005" width="9.140625" style="64"/>
    <col min="14006" max="14006" width="6.140625" style="64" customWidth="1"/>
    <col min="14007" max="14007" width="10.140625" style="64" customWidth="1"/>
    <col min="14008" max="14008" width="50.28515625" style="64" customWidth="1"/>
    <col min="14009" max="14009" width="13.42578125" style="64" customWidth="1"/>
    <col min="14010" max="14010" width="14.42578125" style="64" customWidth="1"/>
    <col min="14011" max="14013" width="17" style="64" customWidth="1"/>
    <col min="14014" max="14014" width="15.42578125" style="64" customWidth="1"/>
    <col min="14015" max="14261" width="9.140625" style="64"/>
    <col min="14262" max="14262" width="6.140625" style="64" customWidth="1"/>
    <col min="14263" max="14263" width="10.140625" style="64" customWidth="1"/>
    <col min="14264" max="14264" width="50.28515625" style="64" customWidth="1"/>
    <col min="14265" max="14265" width="13.42578125" style="64" customWidth="1"/>
    <col min="14266" max="14266" width="14.42578125" style="64" customWidth="1"/>
    <col min="14267" max="14269" width="17" style="64" customWidth="1"/>
    <col min="14270" max="14270" width="15.42578125" style="64" customWidth="1"/>
    <col min="14271" max="14517" width="9.140625" style="64"/>
    <col min="14518" max="14518" width="6.140625" style="64" customWidth="1"/>
    <col min="14519" max="14519" width="10.140625" style="64" customWidth="1"/>
    <col min="14520" max="14520" width="50.28515625" style="64" customWidth="1"/>
    <col min="14521" max="14521" width="13.42578125" style="64" customWidth="1"/>
    <col min="14522" max="14522" width="14.42578125" style="64" customWidth="1"/>
    <col min="14523" max="14525" width="17" style="64" customWidth="1"/>
    <col min="14526" max="14526" width="15.42578125" style="64" customWidth="1"/>
    <col min="14527" max="14773" width="9.140625" style="64"/>
    <col min="14774" max="14774" width="6.140625" style="64" customWidth="1"/>
    <col min="14775" max="14775" width="10.140625" style="64" customWidth="1"/>
    <col min="14776" max="14776" width="50.28515625" style="64" customWidth="1"/>
    <col min="14777" max="14777" width="13.42578125" style="64" customWidth="1"/>
    <col min="14778" max="14778" width="14.42578125" style="64" customWidth="1"/>
    <col min="14779" max="14781" width="17" style="64" customWidth="1"/>
    <col min="14782" max="14782" width="15.42578125" style="64" customWidth="1"/>
    <col min="14783" max="15029" width="9.140625" style="64"/>
    <col min="15030" max="15030" width="6.140625" style="64" customWidth="1"/>
    <col min="15031" max="15031" width="10.140625" style="64" customWidth="1"/>
    <col min="15032" max="15032" width="50.28515625" style="64" customWidth="1"/>
    <col min="15033" max="15033" width="13.42578125" style="64" customWidth="1"/>
    <col min="15034" max="15034" width="14.42578125" style="64" customWidth="1"/>
    <col min="15035" max="15037" width="17" style="64" customWidth="1"/>
    <col min="15038" max="15038" width="15.42578125" style="64" customWidth="1"/>
    <col min="15039" max="15285" width="9.140625" style="64"/>
    <col min="15286" max="15286" width="6.140625" style="64" customWidth="1"/>
    <col min="15287" max="15287" width="10.140625" style="64" customWidth="1"/>
    <col min="15288" max="15288" width="50.28515625" style="64" customWidth="1"/>
    <col min="15289" max="15289" width="13.42578125" style="64" customWidth="1"/>
    <col min="15290" max="15290" width="14.42578125" style="64" customWidth="1"/>
    <col min="15291" max="15293" width="17" style="64" customWidth="1"/>
    <col min="15294" max="15294" width="15.42578125" style="64" customWidth="1"/>
    <col min="15295" max="15541" width="9.140625" style="64"/>
    <col min="15542" max="15542" width="6.140625" style="64" customWidth="1"/>
    <col min="15543" max="15543" width="10.140625" style="64" customWidth="1"/>
    <col min="15544" max="15544" width="50.28515625" style="64" customWidth="1"/>
    <col min="15545" max="15545" width="13.42578125" style="64" customWidth="1"/>
    <col min="15546" max="15546" width="14.42578125" style="64" customWidth="1"/>
    <col min="15547" max="15549" width="17" style="64" customWidth="1"/>
    <col min="15550" max="15550" width="15.42578125" style="64" customWidth="1"/>
    <col min="15551" max="15797" width="9.140625" style="64"/>
    <col min="15798" max="15798" width="6.140625" style="64" customWidth="1"/>
    <col min="15799" max="15799" width="10.140625" style="64" customWidth="1"/>
    <col min="15800" max="15800" width="50.28515625" style="64" customWidth="1"/>
    <col min="15801" max="15801" width="13.42578125" style="64" customWidth="1"/>
    <col min="15802" max="15802" width="14.42578125" style="64" customWidth="1"/>
    <col min="15803" max="15805" width="17" style="64" customWidth="1"/>
    <col min="15806" max="15806" width="15.42578125" style="64" customWidth="1"/>
    <col min="15807" max="16053" width="9.140625" style="64"/>
    <col min="16054" max="16054" width="6.140625" style="64" customWidth="1"/>
    <col min="16055" max="16055" width="10.140625" style="64" customWidth="1"/>
    <col min="16056" max="16056" width="50.28515625" style="64" customWidth="1"/>
    <col min="16057" max="16057" width="13.42578125" style="64" customWidth="1"/>
    <col min="16058" max="16058" width="14.42578125" style="64" customWidth="1"/>
    <col min="16059" max="16061" width="17" style="64" customWidth="1"/>
    <col min="16062" max="16062" width="15.42578125" style="64" customWidth="1"/>
    <col min="16063" max="16384" width="9.140625" style="64"/>
  </cols>
  <sheetData>
    <row r="2" spans="1:12" x14ac:dyDescent="0.3">
      <c r="C2" s="65" t="s">
        <v>55</v>
      </c>
    </row>
    <row r="3" spans="1:12" x14ac:dyDescent="0.3">
      <c r="C3" s="66" t="s">
        <v>56</v>
      </c>
    </row>
    <row r="4" spans="1:12" x14ac:dyDescent="0.3">
      <c r="C4" s="67">
        <v>46171</v>
      </c>
    </row>
    <row r="5" spans="1:12" x14ac:dyDescent="0.3">
      <c r="C5" s="68"/>
    </row>
    <row r="6" spans="1:12" s="70" customFormat="1" x14ac:dyDescent="0.25">
      <c r="A6" s="69" t="s">
        <v>57</v>
      </c>
      <c r="B6" s="69" t="s">
        <v>58</v>
      </c>
      <c r="C6" s="69" t="s">
        <v>59</v>
      </c>
      <c r="D6" s="82">
        <v>46023</v>
      </c>
      <c r="E6" s="82">
        <v>46054</v>
      </c>
      <c r="F6" s="82">
        <v>46082</v>
      </c>
      <c r="G6" s="82" t="s">
        <v>6</v>
      </c>
      <c r="H6" s="82">
        <v>46113</v>
      </c>
      <c r="I6" s="82">
        <v>46143</v>
      </c>
      <c r="J6" s="82">
        <v>46174</v>
      </c>
      <c r="K6" s="82" t="s">
        <v>15</v>
      </c>
      <c r="L6" s="82" t="s">
        <v>19</v>
      </c>
    </row>
    <row r="7" spans="1:12" x14ac:dyDescent="0.3">
      <c r="A7" s="71">
        <v>1</v>
      </c>
      <c r="B7" s="72" t="s">
        <v>45</v>
      </c>
      <c r="C7" s="73" t="s">
        <v>60</v>
      </c>
      <c r="D7" s="74">
        <v>3268</v>
      </c>
      <c r="E7" s="74">
        <f>'[1]HG LA 31.03'!E7</f>
        <v>3914</v>
      </c>
      <c r="F7" s="74">
        <v>3610</v>
      </c>
      <c r="G7" s="74">
        <f>D7+E7+F7</f>
        <v>10792</v>
      </c>
      <c r="H7" s="74">
        <v>3648</v>
      </c>
      <c r="I7" s="74">
        <v>3762</v>
      </c>
      <c r="J7" s="74">
        <v>3268</v>
      </c>
      <c r="K7" s="74">
        <f>H7+I7+J7</f>
        <v>10678</v>
      </c>
      <c r="L7" s="74">
        <f>G7+K7</f>
        <v>21470</v>
      </c>
    </row>
    <row r="8" spans="1:12" x14ac:dyDescent="0.3">
      <c r="A8" s="71">
        <v>2</v>
      </c>
      <c r="B8" s="72" t="s">
        <v>61</v>
      </c>
      <c r="C8" s="73" t="s">
        <v>12</v>
      </c>
      <c r="D8" s="74">
        <v>14554</v>
      </c>
      <c r="E8" s="74">
        <f>'[1]HG LA 31.03'!E8</f>
        <v>15618</v>
      </c>
      <c r="F8" s="74">
        <v>15162</v>
      </c>
      <c r="G8" s="74">
        <f t="shared" ref="G8:G21" si="0">D8+E8+F8</f>
        <v>45334</v>
      </c>
      <c r="H8" s="74">
        <v>15390</v>
      </c>
      <c r="I8" s="74">
        <v>15884</v>
      </c>
      <c r="J8" s="74">
        <v>13794</v>
      </c>
      <c r="K8" s="74">
        <f t="shared" ref="K8:K25" si="1">H8+I8+J8</f>
        <v>45068</v>
      </c>
      <c r="L8" s="74">
        <f t="shared" ref="L8:L25" si="2">G8+K8</f>
        <v>90402</v>
      </c>
    </row>
    <row r="9" spans="1:12" x14ac:dyDescent="0.3">
      <c r="A9" s="71">
        <v>3</v>
      </c>
      <c r="B9" s="75" t="s">
        <v>62</v>
      </c>
      <c r="C9" s="76" t="s">
        <v>63</v>
      </c>
      <c r="D9" s="74">
        <v>1444</v>
      </c>
      <c r="E9" s="74">
        <f>'[1]HG LA 31.03'!E9</f>
        <v>1368</v>
      </c>
      <c r="F9" s="74">
        <v>1482</v>
      </c>
      <c r="G9" s="74">
        <f t="shared" si="0"/>
        <v>4294</v>
      </c>
      <c r="H9" s="74">
        <v>1444</v>
      </c>
      <c r="I9" s="74">
        <v>1520</v>
      </c>
      <c r="J9" s="74">
        <v>1292</v>
      </c>
      <c r="K9" s="74">
        <f t="shared" si="1"/>
        <v>4256</v>
      </c>
      <c r="L9" s="74">
        <f t="shared" si="2"/>
        <v>8550</v>
      </c>
    </row>
    <row r="10" spans="1:12" x14ac:dyDescent="0.3">
      <c r="A10" s="71">
        <v>4</v>
      </c>
      <c r="B10" s="72" t="s">
        <v>64</v>
      </c>
      <c r="C10" s="73" t="s">
        <v>65</v>
      </c>
      <c r="D10" s="74">
        <v>2014</v>
      </c>
      <c r="E10" s="74">
        <f>'[1]HG LA 31.03'!E10</f>
        <v>2508</v>
      </c>
      <c r="F10" s="74">
        <v>2204</v>
      </c>
      <c r="G10" s="74">
        <f t="shared" si="0"/>
        <v>6726</v>
      </c>
      <c r="H10" s="74">
        <v>2280</v>
      </c>
      <c r="I10" s="74">
        <v>2432</v>
      </c>
      <c r="J10" s="74">
        <v>2052</v>
      </c>
      <c r="K10" s="74">
        <f t="shared" si="1"/>
        <v>6764</v>
      </c>
      <c r="L10" s="74">
        <f t="shared" si="2"/>
        <v>13490</v>
      </c>
    </row>
    <row r="11" spans="1:12" s="77" customFormat="1" x14ac:dyDescent="0.3">
      <c r="A11" s="71">
        <v>5</v>
      </c>
      <c r="B11" s="72" t="s">
        <v>66</v>
      </c>
      <c r="C11" s="73" t="s">
        <v>67</v>
      </c>
      <c r="D11" s="74">
        <v>1216</v>
      </c>
      <c r="E11" s="74">
        <f>'[1]HG LA 31.03'!E11</f>
        <v>1406</v>
      </c>
      <c r="F11" s="74">
        <v>1292</v>
      </c>
      <c r="G11" s="74">
        <f t="shared" si="0"/>
        <v>3914</v>
      </c>
      <c r="H11" s="74">
        <v>1406</v>
      </c>
      <c r="I11" s="74">
        <v>1368</v>
      </c>
      <c r="J11" s="74">
        <v>1216</v>
      </c>
      <c r="K11" s="74">
        <f t="shared" si="1"/>
        <v>3990</v>
      </c>
      <c r="L11" s="74">
        <f t="shared" si="2"/>
        <v>7904</v>
      </c>
    </row>
    <row r="12" spans="1:12" s="77" customFormat="1" x14ac:dyDescent="0.3">
      <c r="A12" s="71">
        <v>6</v>
      </c>
      <c r="B12" s="72" t="s">
        <v>68</v>
      </c>
      <c r="C12" s="73" t="s">
        <v>69</v>
      </c>
      <c r="D12" s="74">
        <v>1976</v>
      </c>
      <c r="E12" s="74">
        <f>'[1]HG LA 31.03'!E12</f>
        <v>1976</v>
      </c>
      <c r="F12" s="74">
        <v>1520</v>
      </c>
      <c r="G12" s="74">
        <f t="shared" si="0"/>
        <v>5472</v>
      </c>
      <c r="H12" s="74">
        <v>2090</v>
      </c>
      <c r="I12" s="74">
        <v>2280</v>
      </c>
      <c r="J12" s="74">
        <v>1710</v>
      </c>
      <c r="K12" s="74">
        <f t="shared" si="1"/>
        <v>6080</v>
      </c>
      <c r="L12" s="74">
        <f t="shared" si="2"/>
        <v>11552</v>
      </c>
    </row>
    <row r="13" spans="1:12" s="77" customFormat="1" x14ac:dyDescent="0.3">
      <c r="A13" s="71">
        <v>7</v>
      </c>
      <c r="B13" s="72" t="s">
        <v>70</v>
      </c>
      <c r="C13" s="73" t="s">
        <v>71</v>
      </c>
      <c r="D13" s="74">
        <v>380</v>
      </c>
      <c r="E13" s="74">
        <f>'[1]HG LA 31.03'!E13</f>
        <v>380</v>
      </c>
      <c r="F13" s="74">
        <v>380</v>
      </c>
      <c r="G13" s="74">
        <f t="shared" si="0"/>
        <v>1140</v>
      </c>
      <c r="H13" s="74">
        <v>380</v>
      </c>
      <c r="I13" s="74">
        <v>418</v>
      </c>
      <c r="J13" s="74">
        <v>342</v>
      </c>
      <c r="K13" s="74">
        <f t="shared" si="1"/>
        <v>1140</v>
      </c>
      <c r="L13" s="74">
        <f t="shared" si="2"/>
        <v>2280</v>
      </c>
    </row>
    <row r="14" spans="1:12" s="77" customFormat="1" ht="33" x14ac:dyDescent="0.3">
      <c r="A14" s="71">
        <v>8</v>
      </c>
      <c r="B14" s="72" t="s">
        <v>72</v>
      </c>
      <c r="C14" s="73" t="s">
        <v>73</v>
      </c>
      <c r="D14" s="74">
        <v>1938</v>
      </c>
      <c r="E14" s="74">
        <f>'[1]HG LA 31.03'!E14</f>
        <v>2850</v>
      </c>
      <c r="F14" s="74">
        <v>3572</v>
      </c>
      <c r="G14" s="74">
        <f t="shared" si="0"/>
        <v>8360</v>
      </c>
      <c r="H14" s="74">
        <v>6498</v>
      </c>
      <c r="I14" s="74">
        <v>4484</v>
      </c>
      <c r="J14" s="74">
        <v>3382</v>
      </c>
      <c r="K14" s="74">
        <f t="shared" si="1"/>
        <v>14364</v>
      </c>
      <c r="L14" s="74">
        <f t="shared" si="2"/>
        <v>22724</v>
      </c>
    </row>
    <row r="15" spans="1:12" s="77" customFormat="1" x14ac:dyDescent="0.3">
      <c r="A15" s="71">
        <v>9</v>
      </c>
      <c r="B15" s="72" t="s">
        <v>74</v>
      </c>
      <c r="C15" s="73" t="s">
        <v>75</v>
      </c>
      <c r="D15" s="74">
        <v>1292</v>
      </c>
      <c r="E15" s="74">
        <f>'[1]HG LA 31.03'!E15</f>
        <v>1520</v>
      </c>
      <c r="F15" s="74">
        <v>1254</v>
      </c>
      <c r="G15" s="74">
        <f t="shared" si="0"/>
        <v>4066</v>
      </c>
      <c r="H15" s="74">
        <v>1596</v>
      </c>
      <c r="I15" s="74">
        <v>1406</v>
      </c>
      <c r="J15" s="74">
        <v>1292</v>
      </c>
      <c r="K15" s="74">
        <f t="shared" si="1"/>
        <v>4294</v>
      </c>
      <c r="L15" s="74">
        <f t="shared" si="2"/>
        <v>8360</v>
      </c>
    </row>
    <row r="16" spans="1:12" s="77" customFormat="1" x14ac:dyDescent="0.3">
      <c r="A16" s="71">
        <v>10</v>
      </c>
      <c r="B16" s="75" t="s">
        <v>76</v>
      </c>
      <c r="C16" s="73" t="s">
        <v>77</v>
      </c>
      <c r="D16" s="74">
        <v>4978</v>
      </c>
      <c r="E16" s="74">
        <f>'[1]HG LA 31.03'!E16</f>
        <v>5130</v>
      </c>
      <c r="F16" s="74">
        <v>5168</v>
      </c>
      <c r="G16" s="74">
        <f t="shared" si="0"/>
        <v>15276</v>
      </c>
      <c r="H16" s="74">
        <v>5130</v>
      </c>
      <c r="I16" s="74">
        <v>5358</v>
      </c>
      <c r="J16" s="74">
        <v>4636</v>
      </c>
      <c r="K16" s="74">
        <f t="shared" si="1"/>
        <v>15124</v>
      </c>
      <c r="L16" s="74">
        <f t="shared" si="2"/>
        <v>30400</v>
      </c>
    </row>
    <row r="17" spans="1:12" s="77" customFormat="1" x14ac:dyDescent="0.3">
      <c r="A17" s="71">
        <v>11</v>
      </c>
      <c r="B17" s="75" t="s">
        <v>78</v>
      </c>
      <c r="C17" s="73" t="s">
        <v>79</v>
      </c>
      <c r="D17" s="74">
        <v>418</v>
      </c>
      <c r="E17" s="74">
        <f>'[1]HG LA 31.03'!E17</f>
        <v>950</v>
      </c>
      <c r="F17" s="74">
        <v>722</v>
      </c>
      <c r="G17" s="74">
        <f t="shared" si="0"/>
        <v>2090</v>
      </c>
      <c r="H17" s="74">
        <v>684</v>
      </c>
      <c r="I17" s="74">
        <v>722</v>
      </c>
      <c r="J17" s="74">
        <v>646</v>
      </c>
      <c r="K17" s="74">
        <f t="shared" si="1"/>
        <v>2052</v>
      </c>
      <c r="L17" s="74">
        <f t="shared" si="2"/>
        <v>4142</v>
      </c>
    </row>
    <row r="18" spans="1:12" x14ac:dyDescent="0.3">
      <c r="A18" s="71">
        <v>12</v>
      </c>
      <c r="B18" s="72" t="s">
        <v>80</v>
      </c>
      <c r="C18" s="73" t="s">
        <v>81</v>
      </c>
      <c r="D18" s="74">
        <v>4218</v>
      </c>
      <c r="E18" s="74">
        <f>'[1]HG LA 31.03'!E18</f>
        <v>4712</v>
      </c>
      <c r="F18" s="74">
        <v>4864</v>
      </c>
      <c r="G18" s="74">
        <f t="shared" si="0"/>
        <v>13794</v>
      </c>
      <c r="H18" s="74">
        <v>4560</v>
      </c>
      <c r="I18" s="74">
        <v>4826</v>
      </c>
      <c r="J18" s="74">
        <v>4180</v>
      </c>
      <c r="K18" s="74">
        <f t="shared" si="1"/>
        <v>13566</v>
      </c>
      <c r="L18" s="74">
        <f t="shared" si="2"/>
        <v>27360</v>
      </c>
    </row>
    <row r="19" spans="1:12" x14ac:dyDescent="0.3">
      <c r="A19" s="71">
        <v>13</v>
      </c>
      <c r="B19" s="72" t="s">
        <v>82</v>
      </c>
      <c r="C19" s="73" t="s">
        <v>83</v>
      </c>
      <c r="D19" s="74">
        <v>190</v>
      </c>
      <c r="E19" s="74">
        <f>'[1]HG LA 31.03'!E19</f>
        <v>228</v>
      </c>
      <c r="F19" s="74">
        <v>152</v>
      </c>
      <c r="G19" s="74">
        <f t="shared" si="0"/>
        <v>570</v>
      </c>
      <c r="H19" s="74">
        <v>342</v>
      </c>
      <c r="I19" s="74">
        <v>190</v>
      </c>
      <c r="J19" s="74">
        <v>228</v>
      </c>
      <c r="K19" s="74">
        <f t="shared" si="1"/>
        <v>760</v>
      </c>
      <c r="L19" s="74">
        <f t="shared" si="2"/>
        <v>1330</v>
      </c>
    </row>
    <row r="20" spans="1:12" x14ac:dyDescent="0.3">
      <c r="A20" s="71">
        <v>14</v>
      </c>
      <c r="B20" s="72" t="s">
        <v>84</v>
      </c>
      <c r="C20" s="73" t="s">
        <v>85</v>
      </c>
      <c r="D20" s="74">
        <v>2888</v>
      </c>
      <c r="E20" s="74">
        <f>'[1]HG LA 31.03'!E20</f>
        <v>3078</v>
      </c>
      <c r="F20" s="74">
        <v>3724</v>
      </c>
      <c r="G20" s="74">
        <f t="shared" si="0"/>
        <v>9690</v>
      </c>
      <c r="H20" s="74">
        <v>3040</v>
      </c>
      <c r="I20" s="74">
        <v>3382</v>
      </c>
      <c r="J20" s="74">
        <v>2888</v>
      </c>
      <c r="K20" s="74">
        <f t="shared" si="1"/>
        <v>9310</v>
      </c>
      <c r="L20" s="74">
        <f t="shared" si="2"/>
        <v>19000</v>
      </c>
    </row>
    <row r="21" spans="1:12" ht="49.5" x14ac:dyDescent="0.3">
      <c r="A21" s="71">
        <v>15</v>
      </c>
      <c r="B21" s="78" t="s">
        <v>86</v>
      </c>
      <c r="C21" s="79" t="s">
        <v>87</v>
      </c>
      <c r="D21" s="74">
        <v>988</v>
      </c>
      <c r="E21" s="74">
        <f>'[1]HG LA 31.03'!E21</f>
        <v>988</v>
      </c>
      <c r="F21" s="74">
        <v>836</v>
      </c>
      <c r="G21" s="74">
        <f t="shared" si="0"/>
        <v>2812</v>
      </c>
      <c r="H21" s="74">
        <v>1140</v>
      </c>
      <c r="I21" s="74">
        <v>988</v>
      </c>
      <c r="J21" s="74">
        <v>912</v>
      </c>
      <c r="K21" s="74">
        <f t="shared" si="1"/>
        <v>3040</v>
      </c>
      <c r="L21" s="74">
        <f t="shared" si="2"/>
        <v>5852</v>
      </c>
    </row>
    <row r="22" spans="1:12" x14ac:dyDescent="0.3">
      <c r="A22" s="71"/>
      <c r="B22" s="72" t="s">
        <v>88</v>
      </c>
      <c r="C22" s="79" t="s">
        <v>34</v>
      </c>
      <c r="D22" s="74"/>
      <c r="E22" s="74"/>
      <c r="F22" s="74"/>
      <c r="G22" s="74"/>
      <c r="H22" s="74"/>
      <c r="I22" s="74"/>
      <c r="J22" s="74">
        <v>1786</v>
      </c>
      <c r="K22" s="74">
        <f t="shared" si="1"/>
        <v>1786</v>
      </c>
      <c r="L22" s="74">
        <f t="shared" si="2"/>
        <v>1786</v>
      </c>
    </row>
    <row r="23" spans="1:12" x14ac:dyDescent="0.3">
      <c r="A23" s="71"/>
      <c r="B23" s="72" t="s">
        <v>89</v>
      </c>
      <c r="C23" s="79" t="s">
        <v>90</v>
      </c>
      <c r="D23" s="74"/>
      <c r="E23" s="74"/>
      <c r="F23" s="74"/>
      <c r="G23" s="74"/>
      <c r="H23" s="74"/>
      <c r="I23" s="74"/>
      <c r="J23" s="74">
        <v>1786</v>
      </c>
      <c r="K23" s="74">
        <f t="shared" si="1"/>
        <v>1786</v>
      </c>
      <c r="L23" s="74">
        <f t="shared" si="2"/>
        <v>1786</v>
      </c>
    </row>
    <row r="24" spans="1:12" x14ac:dyDescent="0.3">
      <c r="A24" s="71"/>
      <c r="B24" s="72" t="s">
        <v>91</v>
      </c>
      <c r="C24" s="79" t="s">
        <v>92</v>
      </c>
      <c r="D24" s="74"/>
      <c r="E24" s="74"/>
      <c r="F24" s="74"/>
      <c r="G24" s="74"/>
      <c r="H24" s="74"/>
      <c r="I24" s="74"/>
      <c r="J24" s="74">
        <v>1786</v>
      </c>
      <c r="K24" s="74">
        <f t="shared" si="1"/>
        <v>1786</v>
      </c>
      <c r="L24" s="74">
        <f t="shared" si="2"/>
        <v>1786</v>
      </c>
    </row>
    <row r="25" spans="1:12" x14ac:dyDescent="0.3">
      <c r="A25" s="71"/>
      <c r="B25" s="72" t="s">
        <v>93</v>
      </c>
      <c r="C25" s="79" t="s">
        <v>94</v>
      </c>
      <c r="D25" s="74"/>
      <c r="E25" s="74"/>
      <c r="F25" s="74"/>
      <c r="G25" s="74"/>
      <c r="H25" s="74"/>
      <c r="I25" s="74"/>
      <c r="J25" s="74">
        <v>1786</v>
      </c>
      <c r="K25" s="74">
        <f t="shared" si="1"/>
        <v>1786</v>
      </c>
      <c r="L25" s="74">
        <f t="shared" si="2"/>
        <v>1786</v>
      </c>
    </row>
    <row r="26" spans="1:12" s="81" customFormat="1" x14ac:dyDescent="0.25">
      <c r="A26" s="80"/>
      <c r="B26" s="80"/>
      <c r="C26" s="80" t="s">
        <v>13</v>
      </c>
      <c r="D26" s="80">
        <f t="shared" ref="D26:F26" si="3">SUM(D7:D21)</f>
        <v>41762</v>
      </c>
      <c r="E26" s="80">
        <f t="shared" si="3"/>
        <v>46626</v>
      </c>
      <c r="F26" s="80">
        <f t="shared" si="3"/>
        <v>45942</v>
      </c>
      <c r="G26" s="80">
        <f>SUM(G7:G21)</f>
        <v>134330</v>
      </c>
      <c r="H26" s="80">
        <f t="shared" ref="H26:I26" si="4">SUM(H7:H21)</f>
        <v>49628</v>
      </c>
      <c r="I26" s="80">
        <f t="shared" si="4"/>
        <v>49020</v>
      </c>
      <c r="J26" s="80">
        <f>SUM(J7:J25)</f>
        <v>48982</v>
      </c>
      <c r="K26" s="80">
        <f>SUM(K7:K25)</f>
        <v>147630</v>
      </c>
      <c r="L26" s="80">
        <f>SUM(L7:L25)</f>
        <v>281960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AHM</vt:lpstr>
      <vt:lpstr>TG</vt:lpstr>
      <vt:lpstr>PET-CT</vt:lpstr>
      <vt:lpstr>HG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Georgiana EFTIMIE</dc:creator>
  <cp:lastModifiedBy>Valentina Georgiana EFTIMIE</cp:lastModifiedBy>
  <dcterms:created xsi:type="dcterms:W3CDTF">2026-05-28T12:08:55Z</dcterms:created>
  <dcterms:modified xsi:type="dcterms:W3CDTF">2026-05-28T12:14:59Z</dcterms:modified>
</cp:coreProperties>
</file>